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2013 год" sheetId="1" r:id="rId1"/>
  </sheets>
  <definedNames>
    <definedName name="_xlnm.Print_Area" localSheetId="0">'2013 год'!$A$1:$G$63</definedName>
  </definedNames>
  <calcPr calcId="124519"/>
</workbook>
</file>

<file path=xl/calcChain.xml><?xml version="1.0" encoding="utf-8"?>
<calcChain xmlns="http://schemas.openxmlformats.org/spreadsheetml/2006/main">
  <c r="H52" i="1"/>
  <c r="H53" s="1"/>
  <c r="C51"/>
  <c r="E46"/>
  <c r="F51" s="1"/>
  <c r="D46"/>
  <c r="E22"/>
  <c r="E21"/>
  <c r="E16"/>
  <c r="D16"/>
  <c r="C16"/>
  <c r="B16"/>
  <c r="H16" s="1"/>
  <c r="H17" s="1"/>
</calcChain>
</file>

<file path=xl/sharedStrings.xml><?xml version="1.0" encoding="utf-8"?>
<sst xmlns="http://schemas.openxmlformats.org/spreadsheetml/2006/main" count="101" uniqueCount="66">
  <si>
    <t xml:space="preserve"> ООО "БеловоСтройГарант" </t>
  </si>
  <si>
    <t xml:space="preserve">перечень выполненных работ и предоставленныех услуг собственникам многоквартирномого дома </t>
  </si>
  <si>
    <t>по адресу: ул.Тухачевского, д.7</t>
  </si>
  <si>
    <t>Н.сальдо</t>
  </si>
  <si>
    <t>Начисл.</t>
  </si>
  <si>
    <t>Оплата</t>
  </si>
  <si>
    <t>К.сальдо</t>
  </si>
  <si>
    <t>на период  с января 2013 г. - декабрь 2013 г.</t>
  </si>
  <si>
    <t>*За период с 01.01.13г - 31.12.13г - ООО "БеловоСтройГарант" оказаны следующие виды услуг согласно договра с собствениками МКД:</t>
  </si>
  <si>
    <t>1.</t>
  </si>
  <si>
    <r>
      <rPr>
        <b/>
        <sz val="14"/>
        <color indexed="8"/>
        <rFont val="Times New Roman"/>
        <family val="1"/>
        <charset val="204"/>
      </rPr>
      <t>Уборка подъезда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</si>
  <si>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2.</t>
  </si>
  <si>
    <r>
      <rPr>
        <b/>
        <sz val="14"/>
        <color indexed="8"/>
        <rFont val="Times New Roman"/>
        <family val="1"/>
        <charset val="204"/>
      </rPr>
      <t>Обслуживание и уборка придомовой территории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</si>
  <si>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3.</t>
  </si>
  <si>
    <r>
      <rPr>
        <b/>
        <sz val="14"/>
        <color indexed="8"/>
        <rFont val="Times New Roman"/>
        <family val="1"/>
        <charset val="204"/>
      </rPr>
      <t>Техническое обслуживание внутридомовых инженерных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</si>
  <si>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4.</t>
  </si>
  <si>
    <r>
      <rPr>
        <b/>
        <sz val="14"/>
        <color indexed="8"/>
        <rFont val="Times New Roman"/>
        <family val="1"/>
        <charset val="204"/>
      </rPr>
      <t>Аварийное обслуживание внутридомовых инженерных и электрических сетей</t>
    </r>
    <r>
      <rPr>
        <sz val="14"/>
        <color indexed="8"/>
        <rFont val="Times New Roman"/>
        <family val="1"/>
        <charset val="204"/>
      </rPr>
      <t>, перечень и периодичность согласно договра на оказание услуг.</t>
    </r>
  </si>
  <si>
    <t>Содержание и текущий ремонт 2013 г.,руб.</t>
  </si>
  <si>
    <t>Задолженность на 01.01.13г.</t>
  </si>
  <si>
    <t>Начислено за 2013 г.</t>
  </si>
  <si>
    <t>Оплачено за 2013 г.</t>
  </si>
  <si>
    <t>Задолженность на 01.01.14г.</t>
  </si>
  <si>
    <t>Выполненные работы по ремонту  общего имущества МКД и прочие оказанные услуги</t>
  </si>
  <si>
    <t>Месяц</t>
  </si>
  <si>
    <t>Стоимость всего:</t>
  </si>
  <si>
    <t>в т.ч. финансирование со статьи КР</t>
  </si>
  <si>
    <t>2013 г.</t>
  </si>
  <si>
    <t>руб.</t>
  </si>
  <si>
    <t>Оплата ПСД</t>
  </si>
  <si>
    <t>март</t>
  </si>
  <si>
    <t xml:space="preserve">Ремонт системы х.в.с. </t>
  </si>
  <si>
    <t xml:space="preserve">Ремонт системы г.в.с. </t>
  </si>
  <si>
    <t>Ремонт тамбура</t>
  </si>
  <si>
    <t>апрель</t>
  </si>
  <si>
    <t>май</t>
  </si>
  <si>
    <t>июнь</t>
  </si>
  <si>
    <t>Электромонтажные работы</t>
  </si>
  <si>
    <t>Разборка вент-х шахт</t>
  </si>
  <si>
    <t>июль</t>
  </si>
  <si>
    <t>Ремонт водоотведения</t>
  </si>
  <si>
    <t>август</t>
  </si>
  <si>
    <t>Дезинсекция подвала</t>
  </si>
  <si>
    <t>сентябрь</t>
  </si>
  <si>
    <t>октябрь</t>
  </si>
  <si>
    <t xml:space="preserve">Ремонт теплоснабжения </t>
  </si>
  <si>
    <t>Замена запорной арматуры</t>
  </si>
  <si>
    <t>Заделка отверстий</t>
  </si>
  <si>
    <t>ноябрь</t>
  </si>
  <si>
    <t>Ремонт подъезда</t>
  </si>
  <si>
    <t>Устройство козырьков</t>
  </si>
  <si>
    <t>декабрь</t>
  </si>
  <si>
    <t>Ремонт подвального спуска</t>
  </si>
  <si>
    <t>Итог</t>
  </si>
  <si>
    <t>Капитальный ремонт 2013 г.,руб.</t>
  </si>
  <si>
    <t>Сальдо на 01.01.13г.</t>
  </si>
  <si>
    <t>Сальдо на 01.01.14г.</t>
  </si>
  <si>
    <t>Расходы в 2013 г.</t>
  </si>
  <si>
    <t>Текущий ремонт</t>
  </si>
  <si>
    <t>Капитальный ремонт</t>
  </si>
  <si>
    <t>Остаток ден-х ср-в на 01.01.14 г.</t>
  </si>
  <si>
    <t>Директор ООО "БеловоСтройГарант"__________________А.В. Рыжов</t>
  </si>
  <si>
    <t>Исполнитель: гл.экономист Попова Е.О.</t>
  </si>
  <si>
    <t>тел.3-39-09</t>
  </si>
  <si>
    <t>*Перечень, объём, качество услуг по содержанию и ремонту общего имущества МКД  соответствует требованиям жилищного законодательства и техническим регламентам.</t>
  </si>
  <si>
    <t>Информация о дате, объёме выполненной работы и оказанной услуге указана в Акте- приёмке выполненных работ и оказанных услуг</t>
  </si>
  <si>
    <t>( в ООО "БеловоСтройГарант",  у представителя собственников МКД)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</si>
</sst>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color indexed="9"/>
      <name val="Arial Cyr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2" fillId="0" borderId="0"/>
    <xf numFmtId="0" fontId="21" fillId="0" borderId="0"/>
  </cellStyleXfs>
  <cellXfs count="87">
    <xf numFmtId="0" fontId="0" fillId="0" borderId="0" xfId="0"/>
    <xf numFmtId="4" fontId="3" fillId="0" borderId="0" xfId="0" applyNumberFormat="1" applyFont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2" fillId="0" borderId="0" xfId="0" applyNumberFormat="1" applyFont="1"/>
    <xf numFmtId="4" fontId="0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3" fillId="0" borderId="0" xfId="0" applyNumberFormat="1" applyFont="1" applyAlignment="1"/>
    <xf numFmtId="4" fontId="6" fillId="0" borderId="0" xfId="0" applyNumberFormat="1" applyFont="1" applyFill="1" applyBorder="1" applyAlignment="1"/>
    <xf numFmtId="4" fontId="2" fillId="0" borderId="0" xfId="0" applyNumberFormat="1" applyFont="1" applyAlignment="1"/>
    <xf numFmtId="4" fontId="0" fillId="0" borderId="0" xfId="0" applyNumberFormat="1" applyFont="1" applyAlignment="1"/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/>
    <xf numFmtId="4" fontId="3" fillId="0" borderId="0" xfId="0" applyNumberFormat="1" applyFont="1" applyAlignment="1">
      <alignment vertical="center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4" fontId="6" fillId="0" borderId="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6" fillId="0" borderId="7" xfId="0" applyNumberFormat="1" applyFont="1" applyFill="1" applyBorder="1" applyAlignment="1" applyProtection="1">
      <alignment horizontal="center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4" fillId="0" borderId="8" xfId="0" applyNumberFormat="1" applyFont="1" applyBorder="1" applyAlignment="1">
      <alignment horizontal="right" vertical="center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 wrapText="1"/>
    </xf>
    <xf numFmtId="4" fontId="11" fillId="4" borderId="1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/>
    <xf numFmtId="4" fontId="0" fillId="0" borderId="0" xfId="0" applyNumberFormat="1"/>
    <xf numFmtId="4" fontId="12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11" fillId="4" borderId="7" xfId="0" applyNumberFormat="1" applyFont="1" applyFill="1" applyBorder="1" applyAlignment="1">
      <alignment horizontal="left" wrapText="1"/>
    </xf>
    <xf numFmtId="4" fontId="11" fillId="4" borderId="7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" fontId="0" fillId="0" borderId="0" xfId="0" applyNumberFormat="1" applyFont="1" applyFill="1"/>
    <xf numFmtId="4" fontId="0" fillId="0" borderId="0" xfId="0" applyNumberFormat="1" applyFill="1"/>
    <xf numFmtId="4" fontId="12" fillId="0" borderId="0" xfId="0" applyNumberFormat="1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left" wrapText="1"/>
    </xf>
    <xf numFmtId="4" fontId="11" fillId="0" borderId="7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4" fontId="14" fillId="0" borderId="7" xfId="0" applyNumberFormat="1" applyFont="1" applyBorder="1" applyAlignment="1">
      <alignment horizontal="center"/>
    </xf>
    <xf numFmtId="4" fontId="14" fillId="0" borderId="7" xfId="0" applyNumberFormat="1" applyFont="1" applyFill="1" applyBorder="1" applyAlignment="1">
      <alignment horizontal="left" wrapText="1"/>
    </xf>
    <xf numFmtId="4" fontId="6" fillId="0" borderId="0" xfId="0" applyNumberFormat="1" applyFont="1"/>
    <xf numFmtId="0" fontId="11" fillId="5" borderId="12" xfId="0" applyFont="1" applyFill="1" applyBorder="1" applyAlignment="1">
      <alignment horizontal="left" wrapText="1"/>
    </xf>
    <xf numFmtId="0" fontId="11" fillId="5" borderId="12" xfId="0" applyFont="1" applyFill="1" applyBorder="1" applyAlignment="1">
      <alignment horizontal="center"/>
    </xf>
    <xf numFmtId="4" fontId="13" fillId="5" borderId="13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 applyProtection="1">
      <alignment horizontal="center" wrapText="1"/>
      <protection hidden="1"/>
    </xf>
    <xf numFmtId="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5" fillId="0" borderId="0" xfId="0" applyNumberFormat="1" applyFont="1" applyAlignment="1">
      <alignment horizontal="left"/>
    </xf>
    <xf numFmtId="4" fontId="15" fillId="0" borderId="0" xfId="0" applyNumberFormat="1" applyFont="1"/>
    <xf numFmtId="4" fontId="16" fillId="0" borderId="0" xfId="0" applyNumberFormat="1" applyFont="1" applyAlignment="1">
      <alignment horizontal="left"/>
    </xf>
    <xf numFmtId="4" fontId="17" fillId="0" borderId="0" xfId="0" applyNumberFormat="1" applyFont="1" applyAlignment="1">
      <alignment horizontal="left"/>
    </xf>
    <xf numFmtId="4" fontId="18" fillId="0" borderId="0" xfId="0" applyNumberFormat="1" applyFont="1"/>
    <xf numFmtId="4" fontId="18" fillId="0" borderId="0" xfId="0" applyNumberFormat="1" applyFont="1" applyAlignment="1">
      <alignment horizontal="center"/>
    </xf>
    <xf numFmtId="4" fontId="19" fillId="0" borderId="0" xfId="0" applyNumberFormat="1" applyFont="1"/>
    <xf numFmtId="4" fontId="18" fillId="0" borderId="0" xfId="0" applyNumberFormat="1" applyFont="1" applyAlignment="1">
      <alignment horizontal="left"/>
    </xf>
    <xf numFmtId="4" fontId="20" fillId="0" borderId="0" xfId="0" applyNumberFormat="1" applyFont="1"/>
    <xf numFmtId="4" fontId="0" fillId="0" borderId="0" xfId="0" applyNumberFormat="1" applyFont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14"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4" formatCode="#,##0.00"/>
      <fill>
        <patternFill patternType="solid">
          <fgColor rgb="FF000000"/>
          <bgColor rgb="FF7F7F7F"/>
        </patternFill>
      </fill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4" formatCode="#,##0.00"/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none"/>
      </font>
      <numFmt numFmtId="4" formatCode="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left" vertical="bottom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rgb="FF000000"/>
        </top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478131421294665109110124125126127179180181182184185210211239240241242243298299300301302303305307308309" displayName="Таблица1478131421294665109110124125126127179180181182184185210211239240241242243298299300301302303305307308309" ref="B18:E46" totalsRowCount="1" headerRowDxfId="5" dataDxfId="4" totalsRowDxfId="3" headerRowBorderDxfId="1" tableBorderDxfId="2" totalsRowBorderDxfId="0">
  <autoFilter ref="B18:E46"/>
  <tableColumns count="4">
    <tableColumn id="1" name="Выполненные работы по ремонту  общего имущества МКД и прочие оказанные услуги" totalsRowLabel="Итог" dataDxfId="12" totalsRowDxfId="13"/>
    <tableColumn id="7" name="Месяц" dataDxfId="10" totalsRowDxfId="11"/>
    <tableColumn id="5" name="Стоимость всего:" totalsRowFunction="sum" dataDxfId="8" totalsRowDxfId="9"/>
    <tableColumn id="8" name="в т.ч. финансирование со статьи КР" totalsRowFunction="sum" dataDxfId="6" totalsRowDxfId="7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63"/>
  <sheetViews>
    <sheetView tabSelected="1" view="pageBreakPreview" topLeftCell="A7" zoomScale="70" zoomScaleSheetLayoutView="70" workbookViewId="0">
      <selection activeCell="F19" sqref="F19"/>
    </sheetView>
  </sheetViews>
  <sheetFormatPr defaultRowHeight="18.75"/>
  <cols>
    <col min="1" max="1" width="5.42578125" style="85" customWidth="1"/>
    <col min="2" max="2" width="43.7109375" style="86" customWidth="1"/>
    <col min="3" max="3" width="26.140625" style="8" bestFit="1" customWidth="1"/>
    <col min="4" max="4" width="34" style="72" bestFit="1" customWidth="1"/>
    <col min="5" max="5" width="38.5703125" style="8" customWidth="1"/>
    <col min="6" max="6" width="26.140625" style="8" bestFit="1" customWidth="1"/>
    <col min="7" max="7" width="22.42578125" style="8" bestFit="1" customWidth="1"/>
    <col min="8" max="8" width="12.28515625" style="7" customWidth="1"/>
    <col min="9" max="9" width="9.28515625" style="8" bestFit="1" customWidth="1"/>
    <col min="10" max="10" width="9.140625" style="8"/>
    <col min="11" max="11" width="9.28515625" style="8" customWidth="1"/>
    <col min="12" max="12" width="10.28515625" style="8" bestFit="1" customWidth="1"/>
    <col min="13" max="16384" width="9.140625" style="8"/>
  </cols>
  <sheetData>
    <row r="1" spans="1:15" ht="14.25" customHeight="1">
      <c r="A1" s="1"/>
      <c r="B1" s="2"/>
      <c r="C1" s="3"/>
      <c r="D1" s="4"/>
      <c r="E1" s="5"/>
      <c r="F1" s="5"/>
      <c r="G1" s="6"/>
    </row>
    <row r="2" spans="1:15" ht="18.75" customHeight="1">
      <c r="A2" s="9"/>
      <c r="B2" s="10" t="s">
        <v>0</v>
      </c>
      <c r="C2" s="10"/>
      <c r="D2" s="10"/>
      <c r="E2" s="10"/>
      <c r="F2" s="10"/>
      <c r="G2" s="11"/>
    </row>
    <row r="3" spans="1:15" ht="48.75" customHeight="1">
      <c r="A3" s="12"/>
      <c r="B3" s="13" t="s">
        <v>1</v>
      </c>
      <c r="C3" s="13"/>
      <c r="D3" s="13"/>
      <c r="E3" s="13"/>
      <c r="F3" s="13"/>
      <c r="G3" s="14"/>
    </row>
    <row r="4" spans="1:15" ht="20.25" customHeight="1">
      <c r="A4" s="12"/>
      <c r="B4" s="10" t="s">
        <v>2</v>
      </c>
      <c r="C4" s="10"/>
      <c r="D4" s="10"/>
      <c r="E4" s="10"/>
      <c r="F4" s="10"/>
      <c r="G4" s="15"/>
      <c r="H4" s="16" t="s">
        <v>3</v>
      </c>
      <c r="I4" s="17" t="s">
        <v>4</v>
      </c>
      <c r="J4" s="17" t="s">
        <v>5</v>
      </c>
      <c r="K4" s="17" t="s">
        <v>6</v>
      </c>
      <c r="L4" s="17" t="s">
        <v>3</v>
      </c>
      <c r="M4" s="17" t="s">
        <v>4</v>
      </c>
      <c r="N4" s="17" t="s">
        <v>5</v>
      </c>
      <c r="O4" s="17" t="s">
        <v>6</v>
      </c>
    </row>
    <row r="5" spans="1:15">
      <c r="A5" s="12"/>
      <c r="B5" s="10" t="s">
        <v>7</v>
      </c>
      <c r="C5" s="10"/>
      <c r="D5" s="10"/>
      <c r="E5" s="10"/>
      <c r="F5" s="10"/>
      <c r="G5" s="15"/>
      <c r="H5" s="18">
        <v>131845.41000000003</v>
      </c>
      <c r="I5" s="18">
        <v>564735.69999999995</v>
      </c>
      <c r="J5" s="18">
        <v>522714.22</v>
      </c>
      <c r="K5" s="18">
        <v>173880.19000000003</v>
      </c>
      <c r="L5" s="18">
        <v>38180.149999999994</v>
      </c>
      <c r="M5" s="18">
        <v>0</v>
      </c>
      <c r="N5" s="18">
        <v>8984.82</v>
      </c>
      <c r="O5" s="18">
        <v>29195.329999999998</v>
      </c>
    </row>
    <row r="6" spans="1:15">
      <c r="A6" s="12"/>
      <c r="B6" s="19"/>
      <c r="C6" s="12"/>
      <c r="D6" s="20"/>
      <c r="E6" s="12"/>
      <c r="F6" s="12"/>
      <c r="G6" s="15"/>
    </row>
    <row r="7" spans="1:15">
      <c r="A7" s="12"/>
      <c r="B7" s="21" t="s">
        <v>8</v>
      </c>
      <c r="C7" s="12"/>
      <c r="D7" s="20"/>
      <c r="E7" s="12"/>
      <c r="F7" s="12"/>
      <c r="G7" s="15"/>
    </row>
    <row r="8" spans="1:15">
      <c r="A8" s="12"/>
      <c r="B8" s="19"/>
      <c r="C8" s="12"/>
      <c r="D8" s="20"/>
      <c r="E8" s="12"/>
      <c r="F8" s="12"/>
      <c r="G8" s="15"/>
    </row>
    <row r="9" spans="1:15">
      <c r="A9" s="12" t="s">
        <v>9</v>
      </c>
      <c r="B9" s="22" t="s">
        <v>10</v>
      </c>
      <c r="C9" s="12"/>
      <c r="D9" s="20"/>
      <c r="E9" s="12"/>
      <c r="F9" s="12"/>
      <c r="G9" s="15"/>
    </row>
    <row r="10" spans="1:15">
      <c r="A10" s="12" t="s">
        <v>11</v>
      </c>
      <c r="B10" s="21" t="s">
        <v>12</v>
      </c>
      <c r="C10" s="12"/>
      <c r="D10" s="20"/>
      <c r="E10" s="12"/>
      <c r="F10" s="12"/>
      <c r="G10" s="15"/>
    </row>
    <row r="11" spans="1:15">
      <c r="A11" s="12" t="s">
        <v>13</v>
      </c>
      <c r="B11" s="21" t="s">
        <v>14</v>
      </c>
      <c r="C11" s="12"/>
      <c r="D11" s="20"/>
      <c r="E11" s="12"/>
      <c r="F11" s="12"/>
      <c r="G11" s="15"/>
    </row>
    <row r="12" spans="1:15" s="26" customFormat="1">
      <c r="A12" s="23" t="s">
        <v>15</v>
      </c>
      <c r="B12" s="21" t="s">
        <v>16</v>
      </c>
      <c r="C12" s="23"/>
      <c r="D12" s="20"/>
      <c r="E12" s="23"/>
      <c r="F12" s="23"/>
      <c r="G12" s="24"/>
      <c r="H12" s="25"/>
    </row>
    <row r="13" spans="1:15" s="26" customFormat="1">
      <c r="A13" s="23"/>
      <c r="B13" s="21"/>
      <c r="C13" s="23"/>
      <c r="D13" s="20"/>
      <c r="E13" s="23"/>
      <c r="F13" s="23"/>
      <c r="G13" s="24"/>
      <c r="H13" s="25"/>
    </row>
    <row r="14" spans="1:15" s="26" customFormat="1">
      <c r="A14" s="23"/>
      <c r="B14" s="27" t="s">
        <v>17</v>
      </c>
      <c r="C14" s="28"/>
      <c r="D14" s="28"/>
      <c r="E14" s="29"/>
      <c r="F14" s="30"/>
      <c r="G14" s="24"/>
      <c r="H14" s="25"/>
    </row>
    <row r="15" spans="1:15" s="36" customFormat="1">
      <c r="A15" s="31"/>
      <c r="B15" s="32" t="s">
        <v>18</v>
      </c>
      <c r="C15" s="32" t="s">
        <v>19</v>
      </c>
      <c r="D15" s="32" t="s">
        <v>20</v>
      </c>
      <c r="E15" s="32" t="s">
        <v>21</v>
      </c>
      <c r="F15" s="33"/>
      <c r="G15" s="34"/>
      <c r="H15" s="35"/>
    </row>
    <row r="16" spans="1:15" s="26" customFormat="1">
      <c r="A16" s="23"/>
      <c r="B16" s="37">
        <f>H5+L5</f>
        <v>170025.56000000003</v>
      </c>
      <c r="C16" s="37">
        <f>I5+M5+13.3</f>
        <v>564749</v>
      </c>
      <c r="D16" s="37">
        <f>J5+N5</f>
        <v>531699.03999999992</v>
      </c>
      <c r="E16" s="37">
        <f>K5+O5</f>
        <v>203075.52000000002</v>
      </c>
      <c r="F16" s="38"/>
      <c r="G16" s="24"/>
      <c r="H16" s="25">
        <f>B16+C16-D16</f>
        <v>203075.52000000014</v>
      </c>
    </row>
    <row r="17" spans="1:12" s="26" customFormat="1">
      <c r="A17" s="23"/>
      <c r="B17" s="21"/>
      <c r="C17" s="23"/>
      <c r="D17" s="20"/>
      <c r="E17" s="23"/>
      <c r="F17" s="23"/>
      <c r="G17" s="24"/>
      <c r="H17" s="25">
        <f>E16-H16</f>
        <v>0</v>
      </c>
    </row>
    <row r="18" spans="1:12" ht="81" customHeight="1">
      <c r="A18" s="39"/>
      <c r="B18" s="40" t="s">
        <v>22</v>
      </c>
      <c r="C18" s="40" t="s">
        <v>23</v>
      </c>
      <c r="D18" s="41" t="s">
        <v>24</v>
      </c>
      <c r="E18" s="42" t="s">
        <v>25</v>
      </c>
      <c r="F18" s="43"/>
      <c r="G18" s="44"/>
      <c r="K18" s="45"/>
      <c r="L18" s="46"/>
    </row>
    <row r="19" spans="1:12" s="52" customFormat="1">
      <c r="A19" s="47"/>
      <c r="B19" s="48"/>
      <c r="C19" s="49" t="s">
        <v>26</v>
      </c>
      <c r="D19" s="41" t="s">
        <v>27</v>
      </c>
      <c r="E19" s="41" t="s">
        <v>27</v>
      </c>
      <c r="F19" s="50"/>
      <c r="G19" s="15"/>
      <c r="H19" s="51"/>
      <c r="K19" s="53"/>
      <c r="L19" s="54"/>
    </row>
    <row r="20" spans="1:12" s="52" customFormat="1">
      <c r="A20" s="47"/>
      <c r="B20" s="55" t="s">
        <v>28</v>
      </c>
      <c r="C20" s="56" t="s">
        <v>29</v>
      </c>
      <c r="D20" s="57">
        <v>6916.4</v>
      </c>
      <c r="E20" s="58"/>
      <c r="F20" s="59"/>
      <c r="G20" s="15"/>
      <c r="H20" s="51"/>
      <c r="K20" s="53"/>
      <c r="L20" s="54"/>
    </row>
    <row r="21" spans="1:12" s="52" customFormat="1">
      <c r="A21" s="47"/>
      <c r="B21" s="55" t="s">
        <v>30</v>
      </c>
      <c r="C21" s="56" t="s">
        <v>29</v>
      </c>
      <c r="D21" s="60">
        <v>76423.360000000001</v>
      </c>
      <c r="E21" s="58">
        <f>D21</f>
        <v>76423.360000000001</v>
      </c>
      <c r="F21" s="59"/>
      <c r="G21" s="15"/>
      <c r="H21" s="51"/>
      <c r="K21" s="53"/>
      <c r="L21" s="54"/>
    </row>
    <row r="22" spans="1:12" s="52" customFormat="1">
      <c r="A22" s="47"/>
      <c r="B22" s="55" t="s">
        <v>31</v>
      </c>
      <c r="C22" s="56" t="s">
        <v>29</v>
      </c>
      <c r="D22" s="60">
        <v>76639.48</v>
      </c>
      <c r="E22" s="58">
        <f>129394.7-D21</f>
        <v>52971.34</v>
      </c>
      <c r="F22" s="59"/>
      <c r="G22" s="15"/>
      <c r="H22" s="51"/>
      <c r="K22" s="53"/>
      <c r="L22" s="54"/>
    </row>
    <row r="23" spans="1:12" s="52" customFormat="1">
      <c r="A23" s="47"/>
      <c r="B23" s="55" t="s">
        <v>32</v>
      </c>
      <c r="C23" s="56" t="s">
        <v>29</v>
      </c>
      <c r="D23" s="60">
        <v>13060.5</v>
      </c>
      <c r="E23" s="58"/>
      <c r="F23" s="59"/>
      <c r="G23" s="15"/>
      <c r="H23" s="51"/>
      <c r="K23" s="53"/>
      <c r="L23" s="54"/>
    </row>
    <row r="24" spans="1:12" s="52" customFormat="1">
      <c r="A24" s="47"/>
      <c r="B24" s="55" t="s">
        <v>28</v>
      </c>
      <c r="C24" s="56" t="s">
        <v>33</v>
      </c>
      <c r="D24" s="60">
        <v>6916.4</v>
      </c>
      <c r="E24" s="58"/>
      <c r="F24" s="59"/>
      <c r="G24" s="15"/>
      <c r="H24" s="51"/>
      <c r="K24" s="53"/>
      <c r="L24" s="54"/>
    </row>
    <row r="25" spans="1:12" s="52" customFormat="1">
      <c r="A25" s="47"/>
      <c r="B25" s="55" t="s">
        <v>28</v>
      </c>
      <c r="C25" s="56" t="s">
        <v>34</v>
      </c>
      <c r="D25" s="60">
        <v>6916.4</v>
      </c>
      <c r="E25" s="58"/>
      <c r="F25" s="59"/>
      <c r="G25" s="15"/>
      <c r="H25" s="51"/>
      <c r="K25" s="53"/>
      <c r="L25" s="54"/>
    </row>
    <row r="26" spans="1:12" s="52" customFormat="1">
      <c r="A26" s="47"/>
      <c r="B26" s="55" t="s">
        <v>28</v>
      </c>
      <c r="C26" s="56" t="s">
        <v>35</v>
      </c>
      <c r="D26" s="60">
        <v>6916.4</v>
      </c>
      <c r="E26" s="58"/>
      <c r="F26" s="59"/>
      <c r="G26" s="15"/>
      <c r="H26" s="51"/>
      <c r="K26" s="53"/>
      <c r="L26" s="54"/>
    </row>
    <row r="27" spans="1:12" s="52" customFormat="1">
      <c r="A27" s="47"/>
      <c r="B27" s="55" t="s">
        <v>36</v>
      </c>
      <c r="C27" s="56" t="s">
        <v>35</v>
      </c>
      <c r="D27" s="60">
        <v>715</v>
      </c>
      <c r="E27" s="58"/>
      <c r="F27" s="59"/>
      <c r="G27" s="15"/>
      <c r="H27" s="51"/>
      <c r="K27" s="53"/>
      <c r="L27" s="54"/>
    </row>
    <row r="28" spans="1:12" s="52" customFormat="1">
      <c r="A28" s="47"/>
      <c r="B28" s="55" t="s">
        <v>37</v>
      </c>
      <c r="C28" s="56" t="s">
        <v>35</v>
      </c>
      <c r="D28" s="60">
        <v>6825</v>
      </c>
      <c r="E28" s="58"/>
      <c r="F28" s="59"/>
      <c r="G28" s="15"/>
      <c r="H28" s="51"/>
      <c r="K28" s="53"/>
      <c r="L28" s="54"/>
    </row>
    <row r="29" spans="1:12" s="52" customFormat="1">
      <c r="A29" s="47"/>
      <c r="B29" s="55" t="s">
        <v>28</v>
      </c>
      <c r="C29" s="56" t="s">
        <v>38</v>
      </c>
      <c r="D29" s="60">
        <v>6916.4</v>
      </c>
      <c r="E29" s="58"/>
      <c r="F29" s="59"/>
      <c r="G29" s="15"/>
      <c r="H29" s="51"/>
      <c r="K29" s="53"/>
      <c r="L29" s="54"/>
    </row>
    <row r="30" spans="1:12" s="52" customFormat="1">
      <c r="A30" s="47"/>
      <c r="B30" s="55" t="s">
        <v>39</v>
      </c>
      <c r="C30" s="56" t="s">
        <v>38</v>
      </c>
      <c r="D30" s="60">
        <v>12308.19</v>
      </c>
      <c r="E30" s="58"/>
      <c r="F30" s="59"/>
      <c r="G30" s="15"/>
      <c r="H30" s="51"/>
      <c r="K30" s="53"/>
      <c r="L30" s="54"/>
    </row>
    <row r="31" spans="1:12" s="52" customFormat="1">
      <c r="A31" s="47"/>
      <c r="B31" s="55" t="s">
        <v>28</v>
      </c>
      <c r="C31" s="56" t="s">
        <v>40</v>
      </c>
      <c r="D31" s="60">
        <v>6916.4</v>
      </c>
      <c r="E31" s="58"/>
      <c r="F31" s="59"/>
      <c r="G31" s="15"/>
      <c r="H31" s="51"/>
      <c r="K31" s="53"/>
      <c r="L31" s="54"/>
    </row>
    <row r="32" spans="1:12" s="52" customFormat="1">
      <c r="A32" s="47"/>
      <c r="B32" s="55" t="s">
        <v>41</v>
      </c>
      <c r="C32" s="56" t="s">
        <v>40</v>
      </c>
      <c r="D32" s="57">
        <v>5788.67</v>
      </c>
      <c r="E32" s="58"/>
      <c r="F32" s="59"/>
      <c r="G32" s="15"/>
      <c r="H32" s="51"/>
      <c r="K32" s="53"/>
      <c r="L32" s="54"/>
    </row>
    <row r="33" spans="1:12" s="52" customFormat="1">
      <c r="A33" s="47"/>
      <c r="B33" s="55" t="s">
        <v>28</v>
      </c>
      <c r="C33" s="56" t="s">
        <v>42</v>
      </c>
      <c r="D33" s="60">
        <v>6916.4</v>
      </c>
      <c r="E33" s="58"/>
      <c r="F33" s="59"/>
      <c r="G33" s="15"/>
      <c r="H33" s="51"/>
      <c r="K33" s="53"/>
      <c r="L33" s="54"/>
    </row>
    <row r="34" spans="1:12" s="52" customFormat="1">
      <c r="A34" s="47"/>
      <c r="B34" s="55" t="s">
        <v>28</v>
      </c>
      <c r="C34" s="56" t="s">
        <v>43</v>
      </c>
      <c r="D34" s="60">
        <v>6916.4</v>
      </c>
      <c r="E34" s="58"/>
      <c r="F34" s="59"/>
      <c r="G34" s="15"/>
      <c r="H34" s="51"/>
      <c r="K34" s="53"/>
      <c r="L34" s="54"/>
    </row>
    <row r="35" spans="1:12" s="52" customFormat="1">
      <c r="A35" s="47"/>
      <c r="B35" s="55" t="s">
        <v>44</v>
      </c>
      <c r="C35" s="56" t="s">
        <v>43</v>
      </c>
      <c r="D35" s="60">
        <v>15860.41</v>
      </c>
      <c r="E35" s="58"/>
      <c r="F35" s="59"/>
      <c r="G35" s="15"/>
      <c r="H35" s="51"/>
      <c r="K35" s="53"/>
      <c r="L35" s="54"/>
    </row>
    <row r="36" spans="1:12" s="52" customFormat="1">
      <c r="A36" s="47"/>
      <c r="B36" s="55" t="s">
        <v>45</v>
      </c>
      <c r="C36" s="56" t="s">
        <v>43</v>
      </c>
      <c r="D36" s="60">
        <v>800.75</v>
      </c>
      <c r="E36" s="58"/>
      <c r="F36" s="59"/>
      <c r="G36" s="15"/>
      <c r="H36" s="51"/>
      <c r="K36" s="53"/>
      <c r="L36" s="54"/>
    </row>
    <row r="37" spans="1:12" s="52" customFormat="1">
      <c r="A37" s="47"/>
      <c r="B37" s="61" t="s">
        <v>46</v>
      </c>
      <c r="C37" s="56" t="s">
        <v>43</v>
      </c>
      <c r="D37" s="60">
        <v>2996</v>
      </c>
      <c r="E37" s="58"/>
      <c r="F37" s="59"/>
      <c r="G37" s="15"/>
      <c r="H37" s="51"/>
      <c r="K37" s="53"/>
      <c r="L37" s="54"/>
    </row>
    <row r="38" spans="1:12" s="52" customFormat="1">
      <c r="A38" s="47"/>
      <c r="B38" s="55" t="s">
        <v>28</v>
      </c>
      <c r="C38" s="56" t="s">
        <v>47</v>
      </c>
      <c r="D38" s="57">
        <v>6916.4</v>
      </c>
      <c r="E38" s="58"/>
      <c r="F38" s="59"/>
      <c r="G38" s="15"/>
      <c r="H38" s="51"/>
      <c r="K38" s="53"/>
      <c r="L38" s="54"/>
    </row>
    <row r="39" spans="1:12" s="52" customFormat="1">
      <c r="A39" s="47"/>
      <c r="B39" s="55" t="s">
        <v>48</v>
      </c>
      <c r="C39" s="56" t="s">
        <v>47</v>
      </c>
      <c r="D39" s="57">
        <v>45290.69</v>
      </c>
      <c r="E39" s="58"/>
      <c r="F39" s="59"/>
      <c r="G39" s="15"/>
      <c r="H39" s="51"/>
      <c r="K39" s="53"/>
      <c r="L39" s="54"/>
    </row>
    <row r="40" spans="1:12" s="52" customFormat="1">
      <c r="A40" s="47"/>
      <c r="B40" s="55" t="s">
        <v>49</v>
      </c>
      <c r="C40" s="56" t="s">
        <v>47</v>
      </c>
      <c r="D40" s="60">
        <v>42630.2</v>
      </c>
      <c r="E40" s="58">
        <v>42630.2</v>
      </c>
      <c r="F40" s="59"/>
      <c r="G40" s="15"/>
      <c r="H40" s="51"/>
      <c r="K40" s="53"/>
      <c r="L40" s="54"/>
    </row>
    <row r="41" spans="1:12" s="52" customFormat="1" ht="18" customHeight="1">
      <c r="A41" s="47"/>
      <c r="B41" s="55" t="s">
        <v>45</v>
      </c>
      <c r="C41" s="56" t="s">
        <v>47</v>
      </c>
      <c r="D41" s="60">
        <v>126.25</v>
      </c>
      <c r="E41" s="58"/>
      <c r="F41" s="59"/>
      <c r="G41" s="15"/>
      <c r="H41" s="51"/>
      <c r="K41" s="53"/>
      <c r="L41" s="54"/>
    </row>
    <row r="42" spans="1:12" s="52" customFormat="1">
      <c r="A42" s="47"/>
      <c r="B42" s="55" t="s">
        <v>39</v>
      </c>
      <c r="C42" s="56" t="s">
        <v>47</v>
      </c>
      <c r="D42" s="60">
        <v>4148.88</v>
      </c>
      <c r="E42" s="58"/>
      <c r="F42" s="59"/>
      <c r="G42" s="15"/>
      <c r="H42" s="51"/>
      <c r="K42" s="53"/>
      <c r="L42" s="54"/>
    </row>
    <row r="43" spans="1:12" s="52" customFormat="1">
      <c r="A43" s="47"/>
      <c r="B43" s="55" t="s">
        <v>28</v>
      </c>
      <c r="C43" s="56" t="s">
        <v>50</v>
      </c>
      <c r="D43" s="60">
        <v>6916.4</v>
      </c>
      <c r="E43" s="58"/>
      <c r="F43" s="59"/>
      <c r="G43" s="15"/>
      <c r="H43" s="51"/>
      <c r="K43" s="53"/>
      <c r="L43" s="54"/>
    </row>
    <row r="44" spans="1:12" s="52" customFormat="1">
      <c r="A44" s="47"/>
      <c r="B44" s="55" t="s">
        <v>51</v>
      </c>
      <c r="C44" s="56" t="s">
        <v>50</v>
      </c>
      <c r="D44" s="60">
        <v>15312</v>
      </c>
      <c r="E44" s="58"/>
      <c r="F44" s="59"/>
      <c r="G44" s="15"/>
      <c r="H44" s="51"/>
      <c r="K44" s="53"/>
      <c r="L44" s="54"/>
    </row>
    <row r="45" spans="1:12" s="52" customFormat="1">
      <c r="A45" s="47"/>
      <c r="B45" s="55" t="s">
        <v>45</v>
      </c>
      <c r="C45" s="56" t="s">
        <v>50</v>
      </c>
      <c r="D45" s="60">
        <v>376</v>
      </c>
      <c r="E45" s="58"/>
      <c r="F45" s="59"/>
      <c r="G45" s="15"/>
      <c r="H45" s="51"/>
      <c r="K45" s="53"/>
      <c r="L45" s="54"/>
    </row>
    <row r="46" spans="1:12">
      <c r="A46" s="62"/>
      <c r="B46" s="63" t="s">
        <v>52</v>
      </c>
      <c r="C46" s="64"/>
      <c r="D46" s="65">
        <f>SUBTOTAL(109,D19:D45)</f>
        <v>388465.38</v>
      </c>
      <c r="E46" s="65">
        <f>SUBTOTAL(109,E19:E45)</f>
        <v>172024.9</v>
      </c>
      <c r="F46" s="44"/>
      <c r="G46" s="62"/>
    </row>
    <row r="47" spans="1:12" s="52" customFormat="1">
      <c r="A47" s="66"/>
      <c r="B47" s="67"/>
      <c r="C47" s="68"/>
      <c r="D47" s="69"/>
      <c r="E47" s="66"/>
      <c r="F47" s="66"/>
      <c r="G47" s="66"/>
      <c r="H47" s="51"/>
    </row>
    <row r="48" spans="1:12" s="52" customFormat="1" ht="21" customHeight="1">
      <c r="A48" s="66"/>
      <c r="B48" s="67"/>
      <c r="C48" s="66"/>
      <c r="D48" s="66"/>
      <c r="E48" s="66"/>
      <c r="F48" s="66"/>
      <c r="G48" s="66"/>
      <c r="H48" s="51"/>
    </row>
    <row r="49" spans="1:12" s="52" customFormat="1">
      <c r="A49" s="66"/>
      <c r="B49" s="27" t="s">
        <v>53</v>
      </c>
      <c r="C49" s="28"/>
      <c r="D49" s="28"/>
      <c r="E49" s="28"/>
      <c r="F49" s="29"/>
      <c r="G49" s="66"/>
      <c r="H49" s="51"/>
    </row>
    <row r="50" spans="1:12">
      <c r="A50" s="62"/>
      <c r="B50" s="70" t="s">
        <v>54</v>
      </c>
      <c r="C50" s="70" t="s">
        <v>19</v>
      </c>
      <c r="D50" s="70" t="s">
        <v>20</v>
      </c>
      <c r="E50" s="70" t="s">
        <v>55</v>
      </c>
      <c r="F50" s="70" t="s">
        <v>56</v>
      </c>
      <c r="G50" s="62"/>
    </row>
    <row r="51" spans="1:12">
      <c r="A51" s="62"/>
      <c r="B51" s="37">
        <v>11149.809999999998</v>
      </c>
      <c r="C51" s="37">
        <f>56274.35+1.5</f>
        <v>56275.85</v>
      </c>
      <c r="D51" s="37">
        <v>53221.329999999994</v>
      </c>
      <c r="E51" s="37">
        <v>14204.33</v>
      </c>
      <c r="F51" s="37">
        <f>E46</f>
        <v>172024.9</v>
      </c>
      <c r="G51" s="62"/>
    </row>
    <row r="52" spans="1:12">
      <c r="A52" s="62"/>
      <c r="B52" s="71"/>
      <c r="C52" s="62"/>
      <c r="E52" s="62"/>
      <c r="F52" s="62"/>
      <c r="G52" s="62"/>
      <c r="H52" s="7">
        <f>B51+C51-D51</f>
        <v>14204.330000000009</v>
      </c>
    </row>
    <row r="53" spans="1:12">
      <c r="A53" s="62"/>
      <c r="B53" s="72"/>
      <c r="C53" s="73" t="s">
        <v>57</v>
      </c>
      <c r="D53" s="73" t="s">
        <v>58</v>
      </c>
      <c r="E53" s="62"/>
      <c r="F53" s="62"/>
      <c r="G53" s="62"/>
      <c r="H53" s="7">
        <f>E51-H52</f>
        <v>0</v>
      </c>
    </row>
    <row r="54" spans="1:12">
      <c r="A54" s="62"/>
      <c r="B54" s="74" t="s">
        <v>59</v>
      </c>
      <c r="C54" s="75">
        <v>20240.121999999974</v>
      </c>
      <c r="D54" s="75">
        <v>15647.470000000003</v>
      </c>
      <c r="E54" s="62"/>
      <c r="F54" s="62"/>
      <c r="G54" s="62"/>
    </row>
    <row r="55" spans="1:12" ht="60.75" customHeight="1">
      <c r="A55" s="62"/>
      <c r="B55" s="76" t="s">
        <v>60</v>
      </c>
      <c r="C55" s="76"/>
      <c r="D55" s="76"/>
      <c r="E55" s="62"/>
      <c r="F55" s="62"/>
      <c r="G55" s="62"/>
    </row>
    <row r="56" spans="1:12">
      <c r="A56" s="62"/>
      <c r="B56" s="19"/>
      <c r="C56" s="12"/>
      <c r="E56" s="62"/>
      <c r="F56" s="62"/>
      <c r="G56" s="62"/>
    </row>
    <row r="57" spans="1:12">
      <c r="A57" s="62"/>
      <c r="B57" s="77" t="s">
        <v>61</v>
      </c>
      <c r="C57" s="78"/>
      <c r="E57" s="62"/>
      <c r="F57" s="62"/>
      <c r="G57" s="62"/>
    </row>
    <row r="58" spans="1:12" s="72" customFormat="1">
      <c r="A58" s="62"/>
      <c r="B58" s="19" t="s">
        <v>62</v>
      </c>
      <c r="C58" s="12"/>
      <c r="E58" s="62"/>
      <c r="F58" s="62"/>
      <c r="G58" s="62"/>
      <c r="H58" s="7"/>
      <c r="I58" s="8"/>
      <c r="J58" s="8"/>
      <c r="K58" s="8"/>
      <c r="L58" s="8"/>
    </row>
    <row r="59" spans="1:12" s="72" customFormat="1">
      <c r="A59" s="62"/>
      <c r="B59" s="19"/>
      <c r="C59" s="12"/>
      <c r="E59" s="62"/>
      <c r="F59" s="62"/>
      <c r="G59" s="62"/>
      <c r="H59" s="7"/>
      <c r="I59" s="8"/>
      <c r="J59" s="8"/>
      <c r="K59" s="8"/>
      <c r="L59" s="8"/>
    </row>
    <row r="60" spans="1:12" s="72" customFormat="1" ht="18.75" customHeight="1">
      <c r="A60" s="79" t="s">
        <v>63</v>
      </c>
      <c r="B60" s="19"/>
      <c r="C60" s="19"/>
      <c r="D60" s="19"/>
      <c r="E60" s="19"/>
      <c r="F60" s="19"/>
      <c r="G60" s="19"/>
      <c r="H60" s="7"/>
      <c r="I60" s="8"/>
      <c r="J60" s="8"/>
      <c r="K60" s="8"/>
      <c r="L60" s="8"/>
    </row>
    <row r="61" spans="1:12" s="72" customFormat="1" ht="15.75" customHeight="1">
      <c r="A61" s="19"/>
      <c r="B61" s="19"/>
      <c r="C61" s="19"/>
      <c r="D61" s="19"/>
      <c r="E61" s="19"/>
      <c r="F61" s="19"/>
      <c r="G61" s="19"/>
      <c r="H61" s="7"/>
      <c r="I61" s="8"/>
      <c r="J61" s="8"/>
      <c r="K61" s="8"/>
      <c r="L61" s="8"/>
    </row>
    <row r="62" spans="1:12" s="83" customFormat="1" ht="15.75">
      <c r="A62" s="80" t="s">
        <v>64</v>
      </c>
      <c r="B62" s="81"/>
      <c r="C62" s="81"/>
      <c r="D62" s="82"/>
      <c r="E62" s="81"/>
      <c r="F62" s="81"/>
      <c r="G62" s="81"/>
      <c r="I62" s="81"/>
      <c r="J62" s="81"/>
      <c r="K62" s="81"/>
      <c r="L62" s="81"/>
    </row>
    <row r="63" spans="1:12" s="83" customFormat="1" ht="15.75">
      <c r="A63" s="81"/>
      <c r="B63" s="84" t="s">
        <v>65</v>
      </c>
      <c r="C63" s="81"/>
      <c r="D63" s="82"/>
      <c r="E63" s="81"/>
      <c r="F63" s="81"/>
      <c r="G63" s="81"/>
      <c r="I63" s="81"/>
      <c r="J63" s="81"/>
      <c r="K63" s="81"/>
      <c r="L63" s="81"/>
    </row>
  </sheetData>
  <mergeCells count="7">
    <mergeCell ref="B55:D55"/>
    <mergeCell ref="B2:F2"/>
    <mergeCell ref="B3:F3"/>
    <mergeCell ref="B4:F4"/>
    <mergeCell ref="B5:F5"/>
    <mergeCell ref="B14:E14"/>
    <mergeCell ref="B49:F49"/>
  </mergeCells>
  <pageMargins left="0.51181102362204722" right="0.11811023622047245" top="0.15748031496062992" bottom="0.15748031496062992" header="0.31496062992125984" footer="0.31496062992125984"/>
  <pageSetup paperSize="9" scale="65" orientation="landscape" horizontalDpi="0" verticalDpi="0" r:id="rId1"/>
  <colBreaks count="1" manualBreakCount="1">
    <brk id="7" max="54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2013 год</vt:lpstr>
      <vt:lpstr>'2013 год'!Область_печати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Economist</cp:lastModifiedBy>
  <dcterms:created xsi:type="dcterms:W3CDTF">2014-09-19T05:52:55Z</dcterms:created>
  <dcterms:modified xsi:type="dcterms:W3CDTF">2014-09-19T05:53:12Z</dcterms:modified>
</cp:coreProperties>
</file>