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2" activeTab="30"/>
  </bookViews>
  <sheets>
    <sheet name="Июнь" sheetId="1" r:id="rId1"/>
    <sheet name="июль" sheetId="2" r:id="rId2"/>
    <sheet name="август" sheetId="3" r:id="rId3"/>
    <sheet name="сентябрь" sheetId="4" r:id="rId4"/>
    <sheet name="октябрь" sheetId="5" r:id="rId5"/>
    <sheet name="ноябрь" sheetId="6" r:id="rId6"/>
    <sheet name="дек2010г" sheetId="7" r:id="rId7"/>
    <sheet name="январь2011г" sheetId="8" r:id="rId8"/>
    <sheet name="февраль2011г" sheetId="9" r:id="rId9"/>
    <sheet name="март2011г" sheetId="10" r:id="rId10"/>
    <sheet name="апрель2011г" sheetId="11" r:id="rId11"/>
    <sheet name="май2011г" sheetId="12" r:id="rId12"/>
    <sheet name="июнь2011г" sheetId="13" r:id="rId13"/>
    <sheet name="июль2011г" sheetId="14" r:id="rId14"/>
    <sheet name="август2011г" sheetId="15" r:id="rId15"/>
    <sheet name="сент2011г" sheetId="16" r:id="rId16"/>
    <sheet name="окт2011г" sheetId="17" r:id="rId17"/>
    <sheet name="ноя2011" sheetId="18" r:id="rId18"/>
    <sheet name="декаб2011г" sheetId="19" r:id="rId19"/>
    <sheet name="янв 12" sheetId="20" r:id="rId20"/>
    <sheet name="февр2012г" sheetId="21" r:id="rId21"/>
    <sheet name="март2012г" sheetId="22" r:id="rId22"/>
    <sheet name="апр2012г" sheetId="23" r:id="rId23"/>
    <sheet name="май2012г" sheetId="24" r:id="rId24"/>
    <sheet name="июнь2012г" sheetId="25" r:id="rId25"/>
    <sheet name="июль2012г" sheetId="26" r:id="rId26"/>
    <sheet name="авг2012г" sheetId="27" r:id="rId27"/>
    <sheet name="сент2012г" sheetId="28" r:id="rId28"/>
    <sheet name="окт2012г" sheetId="29" r:id="rId29"/>
    <sheet name="нояб2012г" sheetId="30" r:id="rId30"/>
    <sheet name="декаб2012г" sheetId="31" r:id="rId31"/>
  </sheets>
  <externalReferences>
    <externalReference r:id="rId34"/>
  </externalReferences>
  <definedNames>
    <definedName name="_xlnm.Print_Area" localSheetId="19">'янв 12'!$A$1:$O$85</definedName>
  </definedNames>
  <calcPr fullCalcOnLoad="1"/>
</workbook>
</file>

<file path=xl/sharedStrings.xml><?xml version="1.0" encoding="utf-8"?>
<sst xmlns="http://schemas.openxmlformats.org/spreadsheetml/2006/main" count="3111" uniqueCount="208">
  <si>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</si>
  <si>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</si>
  <si>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</si>
  <si>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</si>
  <si>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</si>
  <si>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</si>
  <si>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</si>
  <si>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льгот</t>
  </si>
  <si>
    <t>оплачено</t>
  </si>
  <si>
    <t>периода</t>
  </si>
  <si>
    <t>Тех. ремонт.</t>
  </si>
  <si>
    <t>Содержание</t>
  </si>
  <si>
    <t>ИТОГО:</t>
  </si>
  <si>
    <t xml:space="preserve"> Дата </t>
  </si>
  <si>
    <t xml:space="preserve">Краткое описание работ </t>
  </si>
  <si>
    <t xml:space="preserve"> Затрата    труда</t>
  </si>
  <si>
    <t xml:space="preserve">   Материалы</t>
  </si>
  <si>
    <t>Бригада</t>
  </si>
  <si>
    <t>ст-ть 1 час(руб)</t>
  </si>
  <si>
    <t xml:space="preserve">время </t>
  </si>
  <si>
    <t>Ст-ть работ(руб)</t>
  </si>
  <si>
    <t>нимен-е</t>
  </si>
  <si>
    <t>ед.изм</t>
  </si>
  <si>
    <t>кол-во</t>
  </si>
  <si>
    <t>цена в (руб)</t>
  </si>
  <si>
    <t>Стоим-ть(руб)</t>
  </si>
  <si>
    <t xml:space="preserve">                  электроцех</t>
  </si>
  <si>
    <t>05.05.2010г</t>
  </si>
  <si>
    <t>рем-т электрооборудования</t>
  </si>
  <si>
    <t>2ч</t>
  </si>
  <si>
    <t>итого:</t>
  </si>
  <si>
    <t>итого</t>
  </si>
  <si>
    <t xml:space="preserve">Текущее иаварийное </t>
  </si>
  <si>
    <t>*1,0 *0,58</t>
  </si>
  <si>
    <t>*1,33 *1,97</t>
  </si>
  <si>
    <t>Уборка подъезда, обслуживание и уборка зем.участкак</t>
  </si>
  <si>
    <t>частка</t>
  </si>
  <si>
    <t>освещение МОП</t>
  </si>
  <si>
    <t>управление</t>
  </si>
  <si>
    <t>*14,2</t>
  </si>
  <si>
    <t>прочие пасп.стол</t>
  </si>
  <si>
    <t>=</t>
  </si>
  <si>
    <t>Всего затрат</t>
  </si>
  <si>
    <t>Всего затрат:</t>
  </si>
  <si>
    <t>Остаток:</t>
  </si>
  <si>
    <t xml:space="preserve">                                        </t>
  </si>
  <si>
    <t>Лицевой счет</t>
  </si>
  <si>
    <t xml:space="preserve">Многоквартирного дома по адресу </t>
  </si>
  <si>
    <t>за июнь  месяц 2010 года</t>
  </si>
  <si>
    <t>№ п/п</t>
  </si>
  <si>
    <t>Наименоваие</t>
  </si>
  <si>
    <t>ед .измерения</t>
  </si>
  <si>
    <t>сумма руб.</t>
  </si>
  <si>
    <t>Начисленно за месяц</t>
  </si>
  <si>
    <t>руб.</t>
  </si>
  <si>
    <t>Оплаченно</t>
  </si>
  <si>
    <t>Задолженость</t>
  </si>
  <si>
    <t>Фактические затраты в т.ч.</t>
  </si>
  <si>
    <t>Уборка придомовой территории</t>
  </si>
  <si>
    <t>Плата за управлеие</t>
  </si>
  <si>
    <t>Услуги аварийно- диспетчерской службы</t>
  </si>
  <si>
    <t>поступило заявок</t>
  </si>
  <si>
    <t>шт</t>
  </si>
  <si>
    <t>выполнено заявок</t>
  </si>
  <si>
    <t>Оплата за общедомое освещение</t>
  </si>
  <si>
    <t>услуги паспортного стола, БЦКП</t>
  </si>
  <si>
    <t>Текущий ремонт</t>
  </si>
  <si>
    <t xml:space="preserve"> перечисления с УК Сенат</t>
  </si>
  <si>
    <t>Остаток по дому фактический за месяц</t>
  </si>
  <si>
    <t>Накопления на капитальный ремонт</t>
  </si>
  <si>
    <t>Накоплено на начало месяца</t>
  </si>
  <si>
    <t>Задолженность на начало месяца</t>
  </si>
  <si>
    <t>Задолженность на конец месяца</t>
  </si>
  <si>
    <t>Накопленно на конец месяца</t>
  </si>
  <si>
    <t>Подпись уполномоченного:</t>
  </si>
  <si>
    <t>Дата:</t>
  </si>
  <si>
    <t>ул.Тухачевского 12Б  июнь 2010г</t>
  </si>
  <si>
    <t>ул. Тухачевского 12Б</t>
  </si>
  <si>
    <t>06,2010г</t>
  </si>
  <si>
    <t>герм-ция премык</t>
  </si>
  <si>
    <t>ул.Тухачевского 12Б  июль 2010г</t>
  </si>
  <si>
    <t>за июль  месяц 2010 года</t>
  </si>
  <si>
    <t>ремонт эл.оборудования</t>
  </si>
  <si>
    <t>зар/плата домкома</t>
  </si>
  <si>
    <t>ремонт  и обслуж-е эл.сетей МОП</t>
  </si>
  <si>
    <t>Обслуж-е ОООБелСтройГарант</t>
  </si>
  <si>
    <t>за август  месяц 2010 года</t>
  </si>
  <si>
    <t>ул.Тухачевского 12Б   август 2010г</t>
  </si>
  <si>
    <t>ул.Тухачевского 12Б    сентябрь2010г</t>
  </si>
  <si>
    <t>за сентябрь    месяц 2010 года</t>
  </si>
  <si>
    <t>ул.Тухачевского 12Б    октябрь2010г</t>
  </si>
  <si>
    <t>за октябрь    месяц 2010 года</t>
  </si>
  <si>
    <t>ул.Тухачевского 12Б    ноябрь2010г</t>
  </si>
  <si>
    <t>за ноябрь    месяц 2010 года</t>
  </si>
  <si>
    <t>11.11.10г</t>
  </si>
  <si>
    <t>устройство отмостки</t>
  </si>
  <si>
    <t>ремонт</t>
  </si>
  <si>
    <t>балясин/перил/</t>
  </si>
  <si>
    <t>устан-ка решеток на подв-е окна</t>
  </si>
  <si>
    <t>ул.Тухачевского 12Б    декабрь2010г</t>
  </si>
  <si>
    <t>13.12.10г</t>
  </si>
  <si>
    <t>утепление фановой трубы</t>
  </si>
  <si>
    <t>за декабрь    месяц 2010 года</t>
  </si>
  <si>
    <t>устройство отливов</t>
  </si>
  <si>
    <t>ул.Тухачевского 12Б    январь2011г</t>
  </si>
  <si>
    <t>*1,68</t>
  </si>
  <si>
    <t>*2,22</t>
  </si>
  <si>
    <t>*0,69</t>
  </si>
  <si>
    <t>*1,14</t>
  </si>
  <si>
    <t>*0,57</t>
  </si>
  <si>
    <t>*34%</t>
  </si>
  <si>
    <t>*0,39</t>
  </si>
  <si>
    <t>уборка</t>
  </si>
  <si>
    <t>подъезда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</si>
  <si>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</si>
  <si>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</si>
  <si>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</si>
  <si>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</si>
  <si>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</si>
  <si>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</si>
  <si>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</si>
  <si>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</si>
  <si>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</si>
  <si>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>за январь    месяц 2011 года</t>
  </si>
  <si>
    <t>установка таблички</t>
  </si>
  <si>
    <t>9.02.11г</t>
  </si>
  <si>
    <t>врезка вент. На стояки х/в иг/в</t>
  </si>
  <si>
    <t>вентеля</t>
  </si>
  <si>
    <t>сгон</t>
  </si>
  <si>
    <t>резьба</t>
  </si>
  <si>
    <t>муфта</t>
  </si>
  <si>
    <t>к/гайка</t>
  </si>
  <si>
    <t>кислород</t>
  </si>
  <si>
    <t>м2</t>
  </si>
  <si>
    <t>ацителен</t>
  </si>
  <si>
    <t>проволока</t>
  </si>
  <si>
    <t>ул.Тухачевского 12Б    февраль2011г</t>
  </si>
  <si>
    <t>за февраль  месяц 2011 года</t>
  </si>
  <si>
    <t>ул.Тухачевского 12Б    март 2011г</t>
  </si>
  <si>
    <t>за март  месяц 2011 года</t>
  </si>
  <si>
    <t>10.03.11г</t>
  </si>
  <si>
    <t>ремонт подъезда</t>
  </si>
  <si>
    <t>за апрель  месяц 2011 года</t>
  </si>
  <si>
    <t>ул.Тухачевского 12Б    апрель  2011г</t>
  </si>
  <si>
    <t>за май  месяц 2011 года</t>
  </si>
  <si>
    <t>ул.Тухачевского 12Б    май 2011г</t>
  </si>
  <si>
    <t>11.05.11г</t>
  </si>
  <si>
    <t>завоз земли</t>
  </si>
  <si>
    <t>06.2011г</t>
  </si>
  <si>
    <t>завоз песка</t>
  </si>
  <si>
    <t>за  июнь  месяц 2011 года</t>
  </si>
  <si>
    <t>ул.Тухачевского 12Б    июль  2011г</t>
  </si>
  <si>
    <t>ул.Тухачевского 12Б    август 2011г</t>
  </si>
  <si>
    <t>за  август  месяц 2011 года</t>
  </si>
  <si>
    <t>за  сентябрь   месяц 2011 года</t>
  </si>
  <si>
    <t>ул.Тухачевского 12Б    сентябрь  2011г</t>
  </si>
  <si>
    <t>за  октябрь   месяц 2011 года</t>
  </si>
  <si>
    <t>ул.Тухачевского 12Б    октябрь  2011г</t>
  </si>
  <si>
    <t>материалы</t>
  </si>
  <si>
    <t>зар/пл</t>
  </si>
  <si>
    <t>снять с мая по сентябрь 2011г</t>
  </si>
  <si>
    <t>за  ноябрь   месяц 2011 года</t>
  </si>
  <si>
    <t>АДС</t>
  </si>
  <si>
    <t>за  дебрь   месяц 2011 года</t>
  </si>
  <si>
    <t xml:space="preserve">ул.Тухачевского 12Б    </t>
  </si>
  <si>
    <t>Тек. ремонт.</t>
  </si>
  <si>
    <t>Начислено за месяц</t>
  </si>
  <si>
    <t>материалы АДС</t>
  </si>
  <si>
    <t>февраль2012г</t>
  </si>
  <si>
    <t>Накоплено на начало месяца по т/р</t>
  </si>
  <si>
    <t>Накоплено на конец месяца по т/р</t>
  </si>
  <si>
    <t>март 2012г</t>
  </si>
  <si>
    <t xml:space="preserve"> </t>
  </si>
  <si>
    <t>апрель 2012г</t>
  </si>
  <si>
    <t>май 2012г</t>
  </si>
  <si>
    <t>05,2012г</t>
  </si>
  <si>
    <t>05.2012г</t>
  </si>
  <si>
    <t>июнь 2012г</t>
  </si>
  <si>
    <t>06.2012г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</si>
  <si>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</si>
  <si>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</si>
  <si>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</si>
  <si>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</si>
  <si>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</si>
  <si>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>начисление</t>
  </si>
  <si>
    <t>оплата</t>
  </si>
  <si>
    <t xml:space="preserve"> Перечисления </t>
  </si>
  <si>
    <t>июль 2012г</t>
  </si>
  <si>
    <t>материалы на благоустройство</t>
  </si>
  <si>
    <t>07.2012г</t>
  </si>
  <si>
    <t xml:space="preserve">МКД      по адресу </t>
  </si>
  <si>
    <t>выполненные работы по гекущему ремонту за месяц</t>
  </si>
  <si>
    <t>текущий ремонт</t>
  </si>
  <si>
    <t>август 2012г</t>
  </si>
  <si>
    <t>08.2012г</t>
  </si>
  <si>
    <t>обучение</t>
  </si>
  <si>
    <t xml:space="preserve">содержание и обслуживание  </t>
  </si>
  <si>
    <t xml:space="preserve">в том </t>
  </si>
  <si>
    <t>числе:</t>
  </si>
  <si>
    <t>сентябрь  2012г</t>
  </si>
  <si>
    <t>09.2012г</t>
  </si>
  <si>
    <t>10.2012г</t>
  </si>
  <si>
    <t>материалыы АДС</t>
  </si>
  <si>
    <t>ремонт подвального спуска</t>
  </si>
  <si>
    <t>ноябрь  2012г</t>
  </si>
  <si>
    <t>11.2012г</t>
  </si>
  <si>
    <t>12.2012г</t>
  </si>
  <si>
    <t>декабрь  2012г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</si>
</sst>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2" fillId="33" borderId="10" xfId="0" applyFont="1" applyFill="1" applyBorder="1" applyAlignment="1">
      <alignment/>
    </xf>
    <xf numFmtId="0" fontId="32" fillId="15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Fill="1" applyBorder="1" applyAlignment="1">
      <alignment/>
    </xf>
    <xf numFmtId="0" fontId="32" fillId="0" borderId="10" xfId="0" applyFont="1" applyFill="1" applyBorder="1" applyAlignment="1">
      <alignment/>
    </xf>
    <xf numFmtId="1" fontId="0" fillId="0" borderId="0" xfId="0" applyNumberFormat="1" applyAlignment="1">
      <alignment/>
    </xf>
    <xf numFmtId="2" fontId="32" fillId="35" borderId="10" xfId="0" applyNumberFormat="1" applyFont="1" applyFill="1" applyBorder="1" applyAlignment="1">
      <alignment/>
    </xf>
    <xf numFmtId="0" fontId="32" fillId="35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41" fillId="3" borderId="10" xfId="0" applyFont="1" applyFill="1" applyBorder="1" applyAlignment="1">
      <alignment/>
    </xf>
    <xf numFmtId="0" fontId="32" fillId="3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42" fillId="3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22" fillId="37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3" fillId="35" borderId="0" xfId="0" applyFont="1" applyFill="1" applyAlignment="1">
      <alignment/>
    </xf>
    <xf numFmtId="2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 vertical="center"/>
    </xf>
    <xf numFmtId="0" fontId="24" fillId="35" borderId="11" xfId="52" applyFont="1" applyFill="1" applyBorder="1">
      <alignment/>
      <protection/>
    </xf>
    <xf numFmtId="0" fontId="43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1" fillId="3" borderId="18" xfId="0" applyFont="1" applyFill="1" applyBorder="1" applyAlignment="1">
      <alignment horizontal="center"/>
    </xf>
    <xf numFmtId="0" fontId="41" fillId="3" borderId="19" xfId="0" applyFont="1" applyFill="1" applyBorder="1" applyAlignment="1">
      <alignment horizontal="center"/>
    </xf>
    <xf numFmtId="0" fontId="41" fillId="3" borderId="20" xfId="0" applyFont="1" applyFill="1" applyBorder="1" applyAlignment="1">
      <alignment horizontal="center"/>
    </xf>
    <xf numFmtId="0" fontId="19" fillId="0" borderId="18" xfId="52" applyFont="1" applyBorder="1" applyAlignment="1">
      <alignment horizontal="center"/>
      <protection/>
    </xf>
    <xf numFmtId="0" fontId="19" fillId="0" borderId="2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оябр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91;&#1093;&#1072;&#1095;&#1077;&#1074;&#1089;&#1082;&#1086;&#1075;&#1086;%2012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декабрь"/>
      <sheetName val="январь"/>
      <sheetName val="март"/>
      <sheetName val="апрель"/>
      <sheetName val="февраль"/>
      <sheetName val="май"/>
      <sheetName val="июнь"/>
      <sheetName val="июль"/>
      <sheetName val="август"/>
      <sheetName val="сентябрь"/>
      <sheetName val="октябрь"/>
      <sheetName val="ноя2010г"/>
      <sheetName val="дек2010г"/>
      <sheetName val="январь2011"/>
      <sheetName val="февраль2011г"/>
      <sheetName val="март2011"/>
      <sheetName val="апрель2011г"/>
      <sheetName val="май2011г"/>
      <sheetName val="июнь2011г"/>
      <sheetName val="июль2011г"/>
      <sheetName val="август2011г"/>
      <sheetName val="сент2011г"/>
      <sheetName val="окт2011г"/>
      <sheetName val="ноя2011г"/>
      <sheetName val="декаб2011г"/>
      <sheetName val="янв 12"/>
      <sheetName val="февр2012г"/>
      <sheetName val="март2012г"/>
      <sheetName val="апр2012г"/>
      <sheetName val="май2012г"/>
      <sheetName val="июнь2012г"/>
      <sheetName val="июль2012г"/>
      <sheetName val="авг2012г"/>
      <sheetName val="сент2012г"/>
      <sheetName val="окт2012г"/>
      <sheetName val="нояб2012г"/>
    </sheetNames>
    <sheetDataSet>
      <sheetData sheetId="26">
        <row r="47">
          <cell r="F47" t="str">
            <v>январь2012г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7"/>
  <sheetViews>
    <sheetView zoomScalePageLayoutView="0" workbookViewId="0" topLeftCell="A7">
      <selection activeCell="H35" sqref="H35:H47"/>
    </sheetView>
  </sheetViews>
  <sheetFormatPr defaultColWidth="9.140625" defaultRowHeight="15"/>
  <sheetData>
    <row r="2" ht="15">
      <c r="B2" t="s">
        <v>76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0</v>
      </c>
      <c r="C10" s="1">
        <v>3627.44</v>
      </c>
      <c r="D10" s="1">
        <v>1440.59</v>
      </c>
      <c r="E10" s="1">
        <v>1079.8</v>
      </c>
      <c r="F10" s="1">
        <f>SUM(D10:E10)</f>
        <v>2520.39</v>
      </c>
      <c r="G10" s="1">
        <v>1537.95</v>
      </c>
      <c r="H10" s="1"/>
      <c r="I10" s="1"/>
    </row>
    <row r="11" spans="1:9" ht="15">
      <c r="A11" s="1" t="s">
        <v>11</v>
      </c>
      <c r="B11" s="1">
        <v>0</v>
      </c>
      <c r="C11" s="1">
        <v>2416.4</v>
      </c>
      <c r="D11" s="1">
        <v>2433.35</v>
      </c>
      <c r="E11" s="1">
        <v>719.32</v>
      </c>
      <c r="F11" s="1">
        <f>SUM(D11:E11)</f>
        <v>3152.67</v>
      </c>
      <c r="G11" s="1">
        <v>10009.08</v>
      </c>
      <c r="H11" s="1"/>
      <c r="I11" s="1"/>
    </row>
    <row r="12" spans="1:9" ht="15">
      <c r="A12" s="1" t="s">
        <v>12</v>
      </c>
      <c r="B12" s="1"/>
      <c r="C12" s="2">
        <f>SUM(C10:C11)</f>
        <v>6043.84</v>
      </c>
      <c r="D12" s="1"/>
      <c r="E12" s="1"/>
      <c r="F12" s="2">
        <f>SUM(F10:F11)</f>
        <v>5673.0599999999995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 t="s">
        <v>78</v>
      </c>
      <c r="B19" s="1" t="s">
        <v>79</v>
      </c>
      <c r="C19" s="1"/>
      <c r="D19" s="1"/>
      <c r="E19" s="1">
        <v>2</v>
      </c>
      <c r="F19" s="1"/>
      <c r="G19" s="1"/>
      <c r="H19" s="1">
        <v>836</v>
      </c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 t="s">
        <v>27</v>
      </c>
      <c r="C32" s="1" t="s">
        <v>28</v>
      </c>
      <c r="D32" s="1"/>
      <c r="E32" s="1" t="s">
        <v>29</v>
      </c>
      <c r="F32" s="1">
        <v>144.31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 t="s">
        <v>30</v>
      </c>
      <c r="H35" s="1">
        <v>836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32</v>
      </c>
      <c r="D38" s="1"/>
      <c r="E38" s="1">
        <v>576.7</v>
      </c>
      <c r="F38" s="1" t="s">
        <v>33</v>
      </c>
      <c r="G38" s="1"/>
      <c r="H38" s="1">
        <v>911.19</v>
      </c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 t="s">
        <v>34</v>
      </c>
      <c r="G40" s="1"/>
      <c r="H40" s="1">
        <v>1903.11</v>
      </c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 t="s">
        <v>35</v>
      </c>
      <c r="D41" s="1"/>
      <c r="E41" s="1"/>
      <c r="F41" s="1" t="s">
        <v>36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 t="s">
        <v>37</v>
      </c>
      <c r="D43" s="1"/>
      <c r="E43" s="1">
        <v>0.57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 t="s">
        <v>38</v>
      </c>
      <c r="D44" s="1"/>
      <c r="E44" s="1"/>
      <c r="F44" s="1"/>
      <c r="G44" s="1"/>
      <c r="H44" s="1">
        <v>0</v>
      </c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39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 t="s">
        <v>40</v>
      </c>
      <c r="D46" s="1"/>
      <c r="E46" s="1"/>
      <c r="F46" s="1">
        <v>0.32</v>
      </c>
      <c r="G46" s="1"/>
      <c r="H46" s="1">
        <v>184.55</v>
      </c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 t="s">
        <v>31</v>
      </c>
      <c r="H49" s="1">
        <f>SUM(H35:H48)</f>
        <v>3834.8500000000004</v>
      </c>
      <c r="I49" s="1"/>
      <c r="J49" s="1"/>
      <c r="K49" s="1"/>
      <c r="L49" s="1" t="s">
        <v>31</v>
      </c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 t="s">
        <v>31</v>
      </c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 t="s">
        <v>41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4:7" ht="15">
      <c r="D54" t="s">
        <v>42</v>
      </c>
      <c r="E54" t="s">
        <v>43</v>
      </c>
      <c r="G54">
        <v>3834.85</v>
      </c>
    </row>
    <row r="55" ht="15">
      <c r="D55" t="s">
        <v>44</v>
      </c>
    </row>
    <row r="59" ht="15">
      <c r="B59" t="s">
        <v>45</v>
      </c>
    </row>
    <row r="60" ht="15">
      <c r="F60" t="s">
        <v>46</v>
      </c>
    </row>
    <row r="61" ht="15">
      <c r="F61" t="s">
        <v>47</v>
      </c>
    </row>
    <row r="62" ht="15">
      <c r="F62" t="s">
        <v>77</v>
      </c>
    </row>
    <row r="63" spans="3:6" ht="15">
      <c r="C63">
        <v>576.7</v>
      </c>
      <c r="F63" t="s">
        <v>48</v>
      </c>
    </row>
    <row r="65" spans="3:9" ht="15">
      <c r="C65" s="1" t="s">
        <v>49</v>
      </c>
      <c r="D65" s="1" t="s">
        <v>50</v>
      </c>
      <c r="E65" s="1"/>
      <c r="F65" s="1"/>
      <c r="G65" s="1" t="s">
        <v>51</v>
      </c>
      <c r="H65" s="1" t="s">
        <v>52</v>
      </c>
      <c r="I65" s="1"/>
    </row>
    <row r="66" spans="3:9" ht="15">
      <c r="C66" s="2">
        <v>1</v>
      </c>
      <c r="D66" s="2" t="s">
        <v>53</v>
      </c>
      <c r="E66" s="2"/>
      <c r="F66" s="2"/>
      <c r="G66" s="2" t="s">
        <v>54</v>
      </c>
      <c r="H66" s="2"/>
      <c r="I66" s="2">
        <v>6043.84</v>
      </c>
    </row>
    <row r="67" spans="3:9" ht="15">
      <c r="C67" s="1"/>
      <c r="D67" s="1"/>
      <c r="E67" s="1"/>
      <c r="F67" s="1"/>
      <c r="G67" s="1"/>
      <c r="H67" s="1"/>
      <c r="I67" s="1"/>
    </row>
    <row r="68" spans="3:9" ht="15">
      <c r="C68" s="3">
        <v>2</v>
      </c>
      <c r="D68" s="3" t="s">
        <v>55</v>
      </c>
      <c r="E68" s="3"/>
      <c r="F68" s="3"/>
      <c r="G68" s="3" t="s">
        <v>54</v>
      </c>
      <c r="H68" s="3"/>
      <c r="I68" s="3">
        <v>5673.06</v>
      </c>
    </row>
    <row r="69" spans="3:9" ht="15">
      <c r="C69" s="1">
        <v>3</v>
      </c>
      <c r="D69" s="1" t="s">
        <v>56</v>
      </c>
      <c r="E69" s="1"/>
      <c r="F69" s="1"/>
      <c r="G69" s="1" t="s">
        <v>54</v>
      </c>
      <c r="H69" s="1"/>
      <c r="I69" s="1"/>
    </row>
    <row r="70" spans="3:9" ht="15">
      <c r="C70" s="4">
        <v>4</v>
      </c>
      <c r="D70" s="4" t="s">
        <v>57</v>
      </c>
      <c r="E70" s="4"/>
      <c r="F70" s="4"/>
      <c r="G70" s="4" t="s">
        <v>54</v>
      </c>
      <c r="H70" s="4"/>
      <c r="I70" s="4">
        <v>3834.85</v>
      </c>
    </row>
    <row r="71" spans="3:9" ht="15">
      <c r="C71" s="1"/>
      <c r="D71" s="1" t="s">
        <v>58</v>
      </c>
      <c r="E71" s="1"/>
      <c r="F71" s="1"/>
      <c r="G71" s="1" t="s">
        <v>54</v>
      </c>
      <c r="H71" s="1"/>
      <c r="I71" s="1">
        <v>1903.11</v>
      </c>
    </row>
    <row r="72" spans="3:9" ht="15">
      <c r="C72" s="1"/>
      <c r="D72" s="1" t="s">
        <v>59</v>
      </c>
      <c r="E72" s="1"/>
      <c r="F72" s="1"/>
      <c r="G72" s="1" t="s">
        <v>54</v>
      </c>
      <c r="H72" s="1"/>
      <c r="I72" s="1"/>
    </row>
    <row r="73" spans="3:9" ht="15">
      <c r="C73" s="1"/>
      <c r="D73" s="1" t="s">
        <v>60</v>
      </c>
      <c r="E73" s="1"/>
      <c r="F73" s="1"/>
      <c r="G73" s="1" t="s">
        <v>54</v>
      </c>
      <c r="H73" s="1"/>
      <c r="I73" s="1">
        <v>911.19</v>
      </c>
    </row>
    <row r="74" spans="3:9" ht="15">
      <c r="C74" s="1"/>
      <c r="D74" s="1" t="s">
        <v>61</v>
      </c>
      <c r="E74" s="1"/>
      <c r="F74" s="1">
        <v>6</v>
      </c>
      <c r="G74" s="1" t="s">
        <v>62</v>
      </c>
      <c r="H74" s="1"/>
      <c r="I74" s="1"/>
    </row>
    <row r="75" spans="3:9" ht="15">
      <c r="C75" s="1"/>
      <c r="D75" s="1" t="s">
        <v>63</v>
      </c>
      <c r="E75" s="1"/>
      <c r="F75" s="1">
        <v>6</v>
      </c>
      <c r="G75" s="1" t="s">
        <v>62</v>
      </c>
      <c r="H75" s="1"/>
      <c r="I75" s="1"/>
    </row>
    <row r="76" spans="3:9" ht="15">
      <c r="C76" s="1"/>
      <c r="D76" s="1" t="s">
        <v>64</v>
      </c>
      <c r="E76" s="1"/>
      <c r="F76" s="1"/>
      <c r="G76" s="1" t="s">
        <v>54</v>
      </c>
      <c r="H76" s="1"/>
      <c r="I76" s="1"/>
    </row>
    <row r="77" spans="3:9" ht="15">
      <c r="C77" s="1"/>
      <c r="D77" s="1" t="s">
        <v>11</v>
      </c>
      <c r="E77" s="1"/>
      <c r="F77" s="1"/>
      <c r="G77" s="1" t="s">
        <v>54</v>
      </c>
      <c r="H77" s="1"/>
      <c r="I77" s="1"/>
    </row>
    <row r="78" spans="3:9" ht="15">
      <c r="C78" s="1"/>
      <c r="D78" s="1" t="s">
        <v>65</v>
      </c>
      <c r="E78" s="1"/>
      <c r="F78" s="1"/>
      <c r="G78" s="1"/>
      <c r="H78" s="1"/>
      <c r="I78" s="1">
        <v>184.55</v>
      </c>
    </row>
    <row r="79" spans="3:9" ht="15">
      <c r="C79" s="1"/>
      <c r="D79" s="1" t="s">
        <v>66</v>
      </c>
      <c r="E79" s="1"/>
      <c r="F79" s="1"/>
      <c r="G79" s="1" t="s">
        <v>54</v>
      </c>
      <c r="H79" s="1"/>
      <c r="I79" s="1"/>
    </row>
    <row r="80" spans="3:9" ht="15">
      <c r="C80" s="1"/>
      <c r="D80" s="1"/>
      <c r="E80" s="1"/>
      <c r="F80" s="1"/>
      <c r="G80" s="1"/>
      <c r="H80" s="1"/>
      <c r="I80" s="1"/>
    </row>
    <row r="81" spans="3:9" ht="15">
      <c r="C81" s="1"/>
      <c r="D81" s="1"/>
      <c r="E81" s="1"/>
      <c r="F81" s="1"/>
      <c r="G81" s="1"/>
      <c r="H81" s="1"/>
      <c r="I81" s="1"/>
    </row>
    <row r="82" spans="3:9" ht="15">
      <c r="C82" s="1"/>
      <c r="D82" s="1"/>
      <c r="E82" s="1"/>
      <c r="F82" s="1"/>
      <c r="G82" s="1"/>
      <c r="H82" s="1"/>
      <c r="I82" s="1"/>
    </row>
    <row r="83" spans="3:9" ht="15">
      <c r="C83" s="1"/>
      <c r="D83" s="1"/>
      <c r="E83" s="1"/>
      <c r="F83" s="1"/>
      <c r="G83" s="1"/>
      <c r="H83" s="1"/>
      <c r="I83" s="1"/>
    </row>
    <row r="84" spans="3:9" ht="15">
      <c r="C84" s="1">
        <v>5</v>
      </c>
      <c r="D84" s="1" t="s">
        <v>67</v>
      </c>
      <c r="E84" s="1"/>
      <c r="F84" s="1"/>
      <c r="G84" s="1" t="s">
        <v>54</v>
      </c>
      <c r="H84" s="1"/>
      <c r="I84" s="1"/>
    </row>
    <row r="85" spans="3:9" ht="15">
      <c r="C85" s="1"/>
      <c r="D85" s="1"/>
      <c r="E85" s="1"/>
      <c r="F85" s="1"/>
      <c r="G85" s="1"/>
      <c r="H85" s="1"/>
      <c r="I85" s="1"/>
    </row>
    <row r="86" spans="3:9" ht="15">
      <c r="C86" s="1"/>
      <c r="D86" s="1" t="s">
        <v>68</v>
      </c>
      <c r="E86" s="1"/>
      <c r="F86" s="1"/>
      <c r="G86" s="1" t="s">
        <v>54</v>
      </c>
      <c r="H86" s="1"/>
      <c r="I86" s="1"/>
    </row>
    <row r="87" spans="3:9" ht="15">
      <c r="C87" s="1"/>
      <c r="D87" s="1" t="s">
        <v>69</v>
      </c>
      <c r="E87" s="1"/>
      <c r="F87" s="1"/>
      <c r="G87" s="1"/>
      <c r="H87" s="1"/>
      <c r="I87" s="1"/>
    </row>
    <row r="88" spans="3:9" ht="15">
      <c r="C88" s="1">
        <v>6</v>
      </c>
      <c r="D88" s="1" t="s">
        <v>70</v>
      </c>
      <c r="E88" s="1"/>
      <c r="F88" s="1"/>
      <c r="G88" s="1" t="s">
        <v>54</v>
      </c>
      <c r="H88" s="1"/>
      <c r="I88" s="1"/>
    </row>
    <row r="89" spans="3:9" ht="15">
      <c r="C89" s="1">
        <v>7</v>
      </c>
      <c r="D89" s="1" t="s">
        <v>71</v>
      </c>
      <c r="E89" s="1"/>
      <c r="F89" s="1"/>
      <c r="G89" s="1" t="s">
        <v>54</v>
      </c>
      <c r="H89" s="1"/>
      <c r="I89" s="1"/>
    </row>
    <row r="90" spans="3:9" ht="15">
      <c r="C90" s="1">
        <v>8</v>
      </c>
      <c r="D90" s="1" t="s">
        <v>55</v>
      </c>
      <c r="E90" s="1"/>
      <c r="F90" s="1"/>
      <c r="G90" s="1" t="s">
        <v>54</v>
      </c>
      <c r="H90" s="1"/>
      <c r="I90" s="1"/>
    </row>
    <row r="91" spans="3:9" ht="15">
      <c r="C91" s="1">
        <v>9</v>
      </c>
      <c r="D91" s="1" t="s">
        <v>72</v>
      </c>
      <c r="E91" s="1"/>
      <c r="F91" s="1"/>
      <c r="G91" s="1" t="s">
        <v>54</v>
      </c>
      <c r="H91" s="1"/>
      <c r="I91" s="1"/>
    </row>
    <row r="92" spans="3:9" ht="15">
      <c r="C92" s="1">
        <v>10</v>
      </c>
      <c r="D92" s="1" t="s">
        <v>73</v>
      </c>
      <c r="E92" s="1"/>
      <c r="F92" s="1"/>
      <c r="G92" s="1" t="s">
        <v>54</v>
      </c>
      <c r="H92" s="1"/>
      <c r="I92" s="1">
        <v>1838.21</v>
      </c>
    </row>
    <row r="93" spans="3:9" ht="15">
      <c r="C93" s="1"/>
      <c r="D93" s="1"/>
      <c r="E93" s="1"/>
      <c r="F93" s="1"/>
      <c r="G93" s="1"/>
      <c r="H93" s="1"/>
      <c r="I93" s="1"/>
    </row>
    <row r="94" spans="3:9" ht="15">
      <c r="C94" s="1"/>
      <c r="D94" s="1"/>
      <c r="E94" s="1"/>
      <c r="F94" s="1"/>
      <c r="G94" s="1"/>
      <c r="H94" s="1"/>
      <c r="I94" s="1"/>
    </row>
    <row r="96" ht="15">
      <c r="E96" t="s">
        <v>74</v>
      </c>
    </row>
    <row r="97" ht="15">
      <c r="E97" t="s">
        <v>75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47">
      <selection activeCell="A47" sqref="A1:IV16384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138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5080.45</v>
      </c>
      <c r="C10" s="1">
        <v>3041.47</v>
      </c>
      <c r="D10" s="1">
        <v>3088.53</v>
      </c>
      <c r="E10" s="1"/>
      <c r="F10" s="1">
        <f>SUM(D10:E10)</f>
        <v>3088.53</v>
      </c>
      <c r="G10" s="1">
        <v>5033.39</v>
      </c>
      <c r="H10" s="1"/>
      <c r="I10" s="1"/>
    </row>
    <row r="11" spans="1:9" ht="15">
      <c r="A11" s="1" t="s">
        <v>11</v>
      </c>
      <c r="B11" s="1">
        <v>11675.57</v>
      </c>
      <c r="C11" s="1">
        <v>3981.91</v>
      </c>
      <c r="D11" s="1">
        <v>4043.52</v>
      </c>
      <c r="E11" s="1"/>
      <c r="F11" s="1">
        <v>4043.52</v>
      </c>
      <c r="G11" s="1">
        <v>11613.96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7132.05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 t="s">
        <v>140</v>
      </c>
      <c r="C20" s="1" t="s">
        <v>141</v>
      </c>
      <c r="D20" s="1"/>
      <c r="E20" s="1"/>
      <c r="F20" s="1"/>
      <c r="G20" s="1"/>
      <c r="H20" s="1">
        <v>14866.72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0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105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106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107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108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84</v>
      </c>
      <c r="D34" s="1"/>
      <c r="E34" s="1"/>
      <c r="F34" s="1" t="s">
        <v>109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83</v>
      </c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110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40</v>
      </c>
      <c r="D37" s="1"/>
      <c r="E37" s="1"/>
      <c r="F37" s="1" t="s">
        <v>111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SUM(H20:H39)</f>
        <v>18848.609999999997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42</v>
      </c>
      <c r="E42" t="s">
        <v>43</v>
      </c>
    </row>
    <row r="43" ht="15">
      <c r="D43" t="s">
        <v>44</v>
      </c>
    </row>
    <row r="47" ht="15">
      <c r="B47" t="s">
        <v>45</v>
      </c>
    </row>
    <row r="48" ht="15">
      <c r="F48" t="s">
        <v>46</v>
      </c>
    </row>
    <row r="49" ht="15">
      <c r="F49" t="s">
        <v>47</v>
      </c>
    </row>
    <row r="50" ht="15">
      <c r="F50" t="s">
        <v>77</v>
      </c>
    </row>
    <row r="51" spans="3:6" ht="15">
      <c r="C51">
        <v>595.2</v>
      </c>
      <c r="F51" t="s">
        <v>139</v>
      </c>
    </row>
    <row r="53" spans="3:15" ht="15">
      <c r="C53" s="1" t="s">
        <v>49</v>
      </c>
      <c r="D53" s="1" t="s">
        <v>50</v>
      </c>
      <c r="E53" s="1"/>
      <c r="F53" s="1"/>
      <c r="G53" s="1" t="s">
        <v>51</v>
      </c>
      <c r="H53" s="1" t="s">
        <v>52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53</v>
      </c>
      <c r="E54" s="2"/>
      <c r="F54" s="2"/>
      <c r="G54" s="2" t="s">
        <v>54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55</v>
      </c>
      <c r="E56" s="3"/>
      <c r="F56" s="3"/>
      <c r="G56" s="3" t="s">
        <v>54</v>
      </c>
      <c r="H56" s="3"/>
      <c r="I56" s="3">
        <v>7132.05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56</v>
      </c>
      <c r="E57" s="1"/>
      <c r="F57" s="1"/>
      <c r="G57" s="1" t="s">
        <v>54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57</v>
      </c>
      <c r="E58" s="4"/>
      <c r="F58" s="4"/>
      <c r="G58" s="4" t="s">
        <v>54</v>
      </c>
      <c r="H58" s="4"/>
      <c r="I58" s="4">
        <v>18848.61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112</v>
      </c>
      <c r="E60" s="1" t="s">
        <v>113</v>
      </c>
      <c r="F60" s="1"/>
      <c r="G60" s="1" t="s">
        <v>54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114</v>
      </c>
      <c r="E61" s="1"/>
      <c r="F61" s="1"/>
      <c r="G61" s="1" t="s">
        <v>54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115</v>
      </c>
      <c r="E62" s="1"/>
      <c r="F62" s="1"/>
      <c r="G62" s="1" t="s">
        <v>54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116</v>
      </c>
      <c r="E63" s="1"/>
      <c r="F63" s="1"/>
      <c r="G63" s="1" t="s">
        <v>54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117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118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119</v>
      </c>
      <c r="E66" s="1"/>
      <c r="F66" s="1" t="s">
        <v>120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116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121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122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66</v>
      </c>
      <c r="E70" s="1"/>
      <c r="F70" s="1"/>
      <c r="G70" s="1" t="s">
        <v>54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 t="s">
        <v>83</v>
      </c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 t="s">
        <v>141</v>
      </c>
      <c r="E72" s="1"/>
      <c r="F72" s="1"/>
      <c r="G72" s="1"/>
      <c r="H72" s="1"/>
      <c r="I72" s="1">
        <v>14866.72</v>
      </c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68</v>
      </c>
      <c r="E74" s="1"/>
      <c r="F74" s="1"/>
      <c r="G74" s="1" t="s">
        <v>54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69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70</v>
      </c>
      <c r="E76" s="1"/>
      <c r="F76" s="1"/>
      <c r="G76" s="1" t="s">
        <v>54</v>
      </c>
      <c r="H76" s="1"/>
      <c r="I76" s="1">
        <v>13954.5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71</v>
      </c>
      <c r="E77" s="1"/>
      <c r="F77" s="1"/>
      <c r="G77" s="1" t="s">
        <v>54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55</v>
      </c>
      <c r="E78" s="1"/>
      <c r="F78" s="1"/>
      <c r="G78" s="1" t="s">
        <v>54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72</v>
      </c>
      <c r="E79" s="1"/>
      <c r="F79" s="1"/>
      <c r="G79" s="1" t="s">
        <v>54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73</v>
      </c>
      <c r="E80" s="1"/>
      <c r="F80" s="1"/>
      <c r="G80" s="1" t="s">
        <v>54</v>
      </c>
      <c r="H80" s="1"/>
      <c r="I80" s="1">
        <v>2237.94</v>
      </c>
      <c r="K80" s="1"/>
      <c r="L80" s="1"/>
      <c r="M80" s="1"/>
      <c r="N80" s="1"/>
      <c r="O80" s="1"/>
    </row>
    <row r="81" spans="3:15" ht="15">
      <c r="C81" s="1"/>
      <c r="D81" s="1"/>
      <c r="E81" s="1"/>
      <c r="F81" s="1"/>
      <c r="G81" s="1"/>
      <c r="H81" s="1"/>
      <c r="I81" s="1"/>
      <c r="K81" s="1"/>
      <c r="L81" s="1"/>
      <c r="M81" s="1"/>
      <c r="N81" s="1" t="s">
        <v>31</v>
      </c>
      <c r="O81" s="1"/>
    </row>
    <row r="82" spans="3:15" ht="15">
      <c r="C82" s="1"/>
      <c r="D82" s="1"/>
      <c r="E82" s="1"/>
      <c r="F82" s="1"/>
      <c r="G82" s="1"/>
      <c r="H82" s="1"/>
      <c r="I82" s="1"/>
      <c r="K82" s="1"/>
      <c r="L82" s="1"/>
      <c r="M82" s="1"/>
      <c r="N82" s="1"/>
      <c r="O82" s="1"/>
    </row>
    <row r="84" ht="15">
      <c r="E84" t="s">
        <v>74</v>
      </c>
    </row>
    <row r="85" ht="15">
      <c r="E85" t="s">
        <v>75</v>
      </c>
    </row>
  </sheetData>
  <sheetProtection/>
  <printOptions/>
  <pageMargins left="0.7086614173228347" right="0.7086614173228347" top="0.32" bottom="0.1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43">
      <selection activeCell="A43" sqref="A1:IV16384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143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5033.39</v>
      </c>
      <c r="C10" s="1">
        <v>3041.47</v>
      </c>
      <c r="D10" s="1">
        <v>3290.08</v>
      </c>
      <c r="E10" s="1"/>
      <c r="F10" s="1">
        <f>SUM(D10:E10)</f>
        <v>3290.08</v>
      </c>
      <c r="G10" s="1">
        <v>4784.78</v>
      </c>
      <c r="H10" s="1"/>
      <c r="I10" s="1"/>
    </row>
    <row r="11" spans="1:9" ht="15">
      <c r="A11" s="1" t="s">
        <v>11</v>
      </c>
      <c r="B11" s="1">
        <v>11613.96</v>
      </c>
      <c r="C11" s="1">
        <v>3981.91</v>
      </c>
      <c r="D11" s="1">
        <v>3863.15</v>
      </c>
      <c r="E11" s="1"/>
      <c r="F11" s="1">
        <v>3863.15</v>
      </c>
      <c r="G11" s="1">
        <v>11732.72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7153.23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0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105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106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107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108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84</v>
      </c>
      <c r="D34" s="1"/>
      <c r="E34" s="1"/>
      <c r="F34" s="1" t="s">
        <v>109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83</v>
      </c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110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40</v>
      </c>
      <c r="D37" s="1"/>
      <c r="E37" s="1"/>
      <c r="F37" s="1" t="s">
        <v>111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SUM(H20:H39)</f>
        <v>3981.8900000000003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42</v>
      </c>
      <c r="E42" t="s">
        <v>43</v>
      </c>
    </row>
    <row r="43" ht="15">
      <c r="D43" t="s">
        <v>44</v>
      </c>
    </row>
    <row r="47" ht="15">
      <c r="B47" t="s">
        <v>45</v>
      </c>
    </row>
    <row r="48" ht="15">
      <c r="F48" t="s">
        <v>46</v>
      </c>
    </row>
    <row r="49" ht="15">
      <c r="F49" t="s">
        <v>47</v>
      </c>
    </row>
    <row r="50" ht="15">
      <c r="F50" t="s">
        <v>77</v>
      </c>
    </row>
    <row r="51" spans="3:6" ht="15">
      <c r="C51">
        <v>595.2</v>
      </c>
      <c r="F51" t="s">
        <v>142</v>
      </c>
    </row>
    <row r="53" spans="3:15" ht="15">
      <c r="C53" s="1" t="s">
        <v>49</v>
      </c>
      <c r="D53" s="1" t="s">
        <v>50</v>
      </c>
      <c r="E53" s="1"/>
      <c r="F53" s="1"/>
      <c r="G53" s="1" t="s">
        <v>51</v>
      </c>
      <c r="H53" s="1" t="s">
        <v>52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53</v>
      </c>
      <c r="E54" s="2"/>
      <c r="F54" s="2"/>
      <c r="G54" s="2" t="s">
        <v>54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55</v>
      </c>
      <c r="E56" s="3"/>
      <c r="F56" s="3"/>
      <c r="G56" s="3" t="s">
        <v>54</v>
      </c>
      <c r="H56" s="3"/>
      <c r="I56" s="3">
        <v>7153.23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56</v>
      </c>
      <c r="E57" s="1"/>
      <c r="F57" s="1"/>
      <c r="G57" s="1" t="s">
        <v>54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57</v>
      </c>
      <c r="E58" s="4"/>
      <c r="F58" s="4"/>
      <c r="G58" s="4" t="s">
        <v>54</v>
      </c>
      <c r="H58" s="4"/>
      <c r="I58" s="4">
        <v>3981.89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112</v>
      </c>
      <c r="E60" s="1" t="s">
        <v>113</v>
      </c>
      <c r="F60" s="1"/>
      <c r="G60" s="1" t="s">
        <v>54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114</v>
      </c>
      <c r="E61" s="1"/>
      <c r="F61" s="1"/>
      <c r="G61" s="1" t="s">
        <v>54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115</v>
      </c>
      <c r="E62" s="1"/>
      <c r="F62" s="1"/>
      <c r="G62" s="1" t="s">
        <v>54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116</v>
      </c>
      <c r="E63" s="1"/>
      <c r="F63" s="1"/>
      <c r="G63" s="1" t="s">
        <v>54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117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118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119</v>
      </c>
      <c r="E66" s="1"/>
      <c r="F66" s="1" t="s">
        <v>120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116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121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122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66</v>
      </c>
      <c r="E70" s="1"/>
      <c r="F70" s="1"/>
      <c r="G70" s="1" t="s">
        <v>54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 t="s">
        <v>83</v>
      </c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 t="s">
        <v>141</v>
      </c>
      <c r="E72" s="1"/>
      <c r="F72" s="1"/>
      <c r="G72" s="1"/>
      <c r="H72" s="1"/>
      <c r="I72" s="1">
        <v>14866.72</v>
      </c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68</v>
      </c>
      <c r="E74" s="1"/>
      <c r="F74" s="1"/>
      <c r="G74" s="1" t="s">
        <v>54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69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70</v>
      </c>
      <c r="E76" s="1"/>
      <c r="F76" s="1"/>
      <c r="G76" s="1" t="s">
        <v>54</v>
      </c>
      <c r="H76" s="1"/>
      <c r="I76" s="1">
        <v>2237.94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71</v>
      </c>
      <c r="E77" s="1"/>
      <c r="F77" s="1"/>
      <c r="G77" s="1" t="s">
        <v>54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55</v>
      </c>
      <c r="E78" s="1"/>
      <c r="F78" s="1"/>
      <c r="G78" s="1" t="s">
        <v>54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72</v>
      </c>
      <c r="E79" s="1"/>
      <c r="F79" s="1"/>
      <c r="G79" s="1" t="s">
        <v>54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73</v>
      </c>
      <c r="E80" s="1"/>
      <c r="F80" s="1"/>
      <c r="G80" s="1" t="s">
        <v>54</v>
      </c>
      <c r="H80" s="1"/>
      <c r="I80" s="1">
        <v>5409.28</v>
      </c>
      <c r="K80" s="1"/>
      <c r="L80" s="1"/>
      <c r="M80" s="1"/>
      <c r="N80" s="1"/>
      <c r="O80" s="1"/>
    </row>
    <row r="81" spans="3:15" ht="15">
      <c r="C81" s="1"/>
      <c r="D81" s="1"/>
      <c r="E81" s="1"/>
      <c r="F81" s="1"/>
      <c r="G81" s="1"/>
      <c r="H81" s="1"/>
      <c r="I81" s="1"/>
      <c r="K81" s="1"/>
      <c r="L81" s="1"/>
      <c r="M81" s="1"/>
      <c r="N81" s="1" t="s">
        <v>31</v>
      </c>
      <c r="O81" s="1"/>
    </row>
    <row r="82" spans="3:15" ht="15">
      <c r="C82" s="1"/>
      <c r="D82" s="1"/>
      <c r="E82" s="1"/>
      <c r="F82" s="1"/>
      <c r="G82" s="1"/>
      <c r="H82" s="1"/>
      <c r="I82" s="1"/>
      <c r="K82" s="1"/>
      <c r="L82" s="1"/>
      <c r="M82" s="1"/>
      <c r="N82" s="1"/>
      <c r="O82" s="1"/>
    </row>
    <row r="84" ht="15">
      <c r="E84" t="s">
        <v>74</v>
      </c>
    </row>
    <row r="85" ht="15">
      <c r="E85" t="s">
        <v>75</v>
      </c>
    </row>
  </sheetData>
  <sheetProtection/>
  <printOptions/>
  <pageMargins left="0.7086614173228347" right="0.7086614173228347" top="0.22" bottom="0.16" header="0.22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82"/>
  <sheetViews>
    <sheetView zoomScalePageLayoutView="0" workbookViewId="0" topLeftCell="A22">
      <selection activeCell="C23" sqref="C23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145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4784.78</v>
      </c>
      <c r="C10" s="1">
        <v>3041.47</v>
      </c>
      <c r="D10" s="1">
        <v>3273.38</v>
      </c>
      <c r="E10" s="1"/>
      <c r="F10" s="1">
        <f>SUM(D10:E10)</f>
        <v>3273.38</v>
      </c>
      <c r="G10" s="1">
        <v>4552.87</v>
      </c>
      <c r="H10" s="1"/>
      <c r="I10" s="1"/>
    </row>
    <row r="11" spans="1:9" ht="15">
      <c r="A11" s="1" t="s">
        <v>11</v>
      </c>
      <c r="B11" s="1">
        <v>11732.72</v>
      </c>
      <c r="C11" s="1">
        <v>3981.91</v>
      </c>
      <c r="D11" s="1">
        <v>4046.73</v>
      </c>
      <c r="E11" s="1"/>
      <c r="F11" s="1">
        <v>4046.73</v>
      </c>
      <c r="G11" s="1">
        <v>11667.9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7320.110000000001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 t="s">
        <v>146</v>
      </c>
      <c r="C19" s="1" t="s">
        <v>147</v>
      </c>
      <c r="D19" s="1"/>
      <c r="E19" s="1">
        <v>2</v>
      </c>
      <c r="F19" s="1"/>
      <c r="G19" s="1"/>
      <c r="H19" s="1">
        <v>981.82</v>
      </c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 t="s">
        <v>83</v>
      </c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0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105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106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107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108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84</v>
      </c>
      <c r="D34" s="1"/>
      <c r="E34" s="1"/>
      <c r="F34" s="1" t="s">
        <v>109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83</v>
      </c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110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40</v>
      </c>
      <c r="D37" s="1"/>
      <c r="E37" s="1"/>
      <c r="F37" s="1" t="s">
        <v>111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SUM(H19:H39)</f>
        <v>4963.710000000001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42</v>
      </c>
      <c r="E42" t="s">
        <v>43</v>
      </c>
    </row>
    <row r="43" ht="15">
      <c r="D43" t="s">
        <v>44</v>
      </c>
    </row>
    <row r="47" ht="15">
      <c r="B47" t="s">
        <v>45</v>
      </c>
    </row>
    <row r="48" ht="15">
      <c r="F48" t="s">
        <v>46</v>
      </c>
    </row>
    <row r="49" ht="15">
      <c r="F49" t="s">
        <v>47</v>
      </c>
    </row>
    <row r="50" ht="15">
      <c r="F50" t="s">
        <v>77</v>
      </c>
    </row>
    <row r="51" spans="3:6" ht="15">
      <c r="C51">
        <v>595.2</v>
      </c>
      <c r="F51" t="s">
        <v>144</v>
      </c>
    </row>
    <row r="53" spans="3:15" ht="15">
      <c r="C53" s="1" t="s">
        <v>49</v>
      </c>
      <c r="D53" s="1" t="s">
        <v>50</v>
      </c>
      <c r="E53" s="1"/>
      <c r="F53" s="1"/>
      <c r="G53" s="1" t="s">
        <v>51</v>
      </c>
      <c r="H53" s="1" t="s">
        <v>52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53</v>
      </c>
      <c r="E54" s="2"/>
      <c r="F54" s="2"/>
      <c r="G54" s="2" t="s">
        <v>54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55</v>
      </c>
      <c r="E56" s="3"/>
      <c r="F56" s="3"/>
      <c r="G56" s="3" t="s">
        <v>54</v>
      </c>
      <c r="H56" s="3"/>
      <c r="I56" s="3">
        <v>7320.11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56</v>
      </c>
      <c r="E57" s="1"/>
      <c r="F57" s="1"/>
      <c r="G57" s="1" t="s">
        <v>54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57</v>
      </c>
      <c r="E58" s="4"/>
      <c r="F58" s="4"/>
      <c r="G58" s="4" t="s">
        <v>54</v>
      </c>
      <c r="H58" s="4"/>
      <c r="I58" s="4">
        <v>4963.71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112</v>
      </c>
      <c r="E60" s="1" t="s">
        <v>113</v>
      </c>
      <c r="F60" s="1"/>
      <c r="G60" s="1" t="s">
        <v>54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114</v>
      </c>
      <c r="E61" s="1"/>
      <c r="F61" s="1"/>
      <c r="G61" s="1" t="s">
        <v>54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115</v>
      </c>
      <c r="E62" s="1"/>
      <c r="F62" s="1"/>
      <c r="G62" s="1" t="s">
        <v>54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116</v>
      </c>
      <c r="E63" s="1"/>
      <c r="F63" s="1"/>
      <c r="G63" s="1" t="s">
        <v>54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117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118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119</v>
      </c>
      <c r="E66" s="1"/>
      <c r="F66" s="1" t="s">
        <v>120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116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121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122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66</v>
      </c>
      <c r="E70" s="1"/>
      <c r="F70" s="1"/>
      <c r="G70" s="1" t="s">
        <v>54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 t="s">
        <v>83</v>
      </c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 t="s">
        <v>147</v>
      </c>
      <c r="E72" s="1"/>
      <c r="F72" s="1"/>
      <c r="G72" s="1"/>
      <c r="H72" s="1"/>
      <c r="I72" s="1">
        <v>981.82</v>
      </c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68</v>
      </c>
      <c r="E74" s="1"/>
      <c r="F74" s="1"/>
      <c r="G74" s="1" t="s">
        <v>54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69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70</v>
      </c>
      <c r="E76" s="1"/>
      <c r="F76" s="1"/>
      <c r="G76" s="1" t="s">
        <v>54</v>
      </c>
      <c r="H76" s="1"/>
      <c r="I76" s="1">
        <v>5409.28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71</v>
      </c>
      <c r="E77" s="1"/>
      <c r="F77" s="1"/>
      <c r="G77" s="1" t="s">
        <v>54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55</v>
      </c>
      <c r="E78" s="1"/>
      <c r="F78" s="1"/>
      <c r="G78" s="1" t="s">
        <v>54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72</v>
      </c>
      <c r="E79" s="1"/>
      <c r="F79" s="1"/>
      <c r="G79" s="1" t="s">
        <v>54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73</v>
      </c>
      <c r="E80" s="1"/>
      <c r="F80" s="1"/>
      <c r="G80" s="1" t="s">
        <v>54</v>
      </c>
      <c r="H80" s="1"/>
      <c r="I80" s="1">
        <v>7765.68</v>
      </c>
      <c r="K80" s="1"/>
      <c r="L80" s="1"/>
      <c r="M80" s="1"/>
      <c r="N80" s="1"/>
      <c r="O80" s="1"/>
    </row>
    <row r="81" ht="15">
      <c r="E81" t="s">
        <v>74</v>
      </c>
    </row>
    <row r="82" ht="15">
      <c r="E82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82"/>
  <sheetViews>
    <sheetView zoomScalePageLayoutView="0" workbookViewId="0" topLeftCell="A37">
      <selection activeCell="A40" sqref="A1:IV16384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145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4552.87</v>
      </c>
      <c r="C10" s="1">
        <v>3041.47</v>
      </c>
      <c r="D10" s="1">
        <v>2579.41</v>
      </c>
      <c r="E10" s="1"/>
      <c r="F10" s="1">
        <f>SUM(D10:E10)</f>
        <v>2579.41</v>
      </c>
      <c r="G10" s="1">
        <v>5014.93</v>
      </c>
      <c r="H10" s="1"/>
      <c r="I10" s="1"/>
    </row>
    <row r="11" spans="1:9" ht="15">
      <c r="A11" s="1" t="s">
        <v>11</v>
      </c>
      <c r="B11" s="1">
        <v>11667.9</v>
      </c>
      <c r="C11" s="1">
        <v>3981.91</v>
      </c>
      <c r="D11" s="1">
        <v>3376.98</v>
      </c>
      <c r="E11" s="1"/>
      <c r="F11" s="1">
        <v>3376.98</v>
      </c>
      <c r="G11" s="1">
        <v>12272.83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5956.389999999999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 t="s">
        <v>148</v>
      </c>
      <c r="C20" s="1" t="s">
        <v>149</v>
      </c>
      <c r="D20" s="1"/>
      <c r="E20" s="1"/>
      <c r="F20" s="1"/>
      <c r="G20" s="1"/>
      <c r="H20" s="1">
        <v>408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0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105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106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107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108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84</v>
      </c>
      <c r="D34" s="1"/>
      <c r="E34" s="1"/>
      <c r="F34" s="1" t="s">
        <v>109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83</v>
      </c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110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40</v>
      </c>
      <c r="D37" s="1"/>
      <c r="E37" s="1"/>
      <c r="F37" s="1" t="s">
        <v>111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SUM(H20:H39)</f>
        <v>4389.89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42</v>
      </c>
      <c r="E42" t="s">
        <v>43</v>
      </c>
    </row>
    <row r="43" ht="15">
      <c r="D43" t="s">
        <v>44</v>
      </c>
    </row>
    <row r="47" ht="15">
      <c r="B47" t="s">
        <v>45</v>
      </c>
    </row>
    <row r="48" ht="15">
      <c r="F48" t="s">
        <v>46</v>
      </c>
    </row>
    <row r="49" ht="15">
      <c r="F49" t="s">
        <v>47</v>
      </c>
    </row>
    <row r="50" ht="15">
      <c r="F50" t="s">
        <v>77</v>
      </c>
    </row>
    <row r="51" spans="3:6" ht="15">
      <c r="C51">
        <v>595.2</v>
      </c>
      <c r="F51" t="s">
        <v>150</v>
      </c>
    </row>
    <row r="53" spans="3:15" ht="15">
      <c r="C53" s="1" t="s">
        <v>49</v>
      </c>
      <c r="D53" s="1" t="s">
        <v>50</v>
      </c>
      <c r="E53" s="1"/>
      <c r="F53" s="1"/>
      <c r="G53" s="1" t="s">
        <v>51</v>
      </c>
      <c r="H53" s="1" t="s">
        <v>52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53</v>
      </c>
      <c r="E54" s="2"/>
      <c r="F54" s="2"/>
      <c r="G54" s="2" t="s">
        <v>54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55</v>
      </c>
      <c r="E56" s="3"/>
      <c r="F56" s="3"/>
      <c r="G56" s="3" t="s">
        <v>54</v>
      </c>
      <c r="H56" s="3"/>
      <c r="I56" s="3">
        <v>5956.39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56</v>
      </c>
      <c r="E57" s="1"/>
      <c r="F57" s="1"/>
      <c r="G57" s="1" t="s">
        <v>54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57</v>
      </c>
      <c r="E58" s="4"/>
      <c r="F58" s="4"/>
      <c r="G58" s="4" t="s">
        <v>54</v>
      </c>
      <c r="H58" s="4"/>
      <c r="I58" s="4">
        <v>4389.89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112</v>
      </c>
      <c r="E60" s="1" t="s">
        <v>113</v>
      </c>
      <c r="F60" s="1"/>
      <c r="G60" s="1" t="s">
        <v>54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114</v>
      </c>
      <c r="E61" s="1"/>
      <c r="F61" s="1"/>
      <c r="G61" s="1" t="s">
        <v>54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115</v>
      </c>
      <c r="E62" s="1"/>
      <c r="F62" s="1"/>
      <c r="G62" s="1" t="s">
        <v>54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116</v>
      </c>
      <c r="E63" s="1"/>
      <c r="F63" s="1"/>
      <c r="G63" s="1" t="s">
        <v>54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117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118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119</v>
      </c>
      <c r="E66" s="1"/>
      <c r="F66" s="1" t="s">
        <v>120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116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121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122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66</v>
      </c>
      <c r="E70" s="1"/>
      <c r="F70" s="1"/>
      <c r="G70" s="1" t="s">
        <v>54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 t="s">
        <v>83</v>
      </c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68</v>
      </c>
      <c r="E74" s="1"/>
      <c r="F74" s="1"/>
      <c r="G74" s="1" t="s">
        <v>54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69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70</v>
      </c>
      <c r="E76" s="1"/>
      <c r="F76" s="1"/>
      <c r="G76" s="1" t="s">
        <v>54</v>
      </c>
      <c r="H76" s="1"/>
      <c r="I76" s="1">
        <v>7765.68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71</v>
      </c>
      <c r="E77" s="1"/>
      <c r="F77" s="1"/>
      <c r="G77" s="1" t="s">
        <v>54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55</v>
      </c>
      <c r="E78" s="1"/>
      <c r="F78" s="1"/>
      <c r="G78" s="1" t="s">
        <v>54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72</v>
      </c>
      <c r="E79" s="1"/>
      <c r="F79" s="1"/>
      <c r="G79" s="1" t="s">
        <v>54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73</v>
      </c>
      <c r="E80" s="1"/>
      <c r="F80" s="1"/>
      <c r="G80" s="1" t="s">
        <v>54</v>
      </c>
      <c r="H80" s="1"/>
      <c r="I80" s="1">
        <v>9332.18</v>
      </c>
      <c r="K80" s="1"/>
      <c r="L80" s="1"/>
      <c r="M80" s="1"/>
      <c r="N80" s="1"/>
      <c r="O80" s="1"/>
    </row>
    <row r="81" ht="15">
      <c r="E81" t="s">
        <v>74</v>
      </c>
    </row>
    <row r="82" ht="15">
      <c r="E82" t="s">
        <v>75</v>
      </c>
    </row>
  </sheetData>
  <sheetProtection/>
  <printOptions/>
  <pageMargins left="0.7086614173228347" right="0.7086614173228347" top="0.22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82"/>
  <sheetViews>
    <sheetView zoomScalePageLayoutView="0" workbookViewId="0" topLeftCell="A16">
      <selection activeCell="A46" sqref="A1:IV16384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151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5014.93</v>
      </c>
      <c r="C10" s="1">
        <v>3041.47</v>
      </c>
      <c r="D10" s="1">
        <v>3624.12</v>
      </c>
      <c r="E10" s="1"/>
      <c r="F10" s="1">
        <f>SUM(D10:E10)</f>
        <v>3624.12</v>
      </c>
      <c r="G10" s="1">
        <v>4432.28</v>
      </c>
      <c r="H10" s="1"/>
      <c r="I10" s="1"/>
    </row>
    <row r="11" spans="1:9" ht="15">
      <c r="A11" s="1" t="s">
        <v>11</v>
      </c>
      <c r="B11" s="1">
        <v>12272.83</v>
      </c>
      <c r="C11" s="1">
        <v>3981.91</v>
      </c>
      <c r="D11" s="1">
        <v>4744.72</v>
      </c>
      <c r="E11" s="1"/>
      <c r="F11" s="1">
        <v>4744.72</v>
      </c>
      <c r="G11" s="1">
        <v>11510.02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8368.84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0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105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106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107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108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84</v>
      </c>
      <c r="D34" s="1"/>
      <c r="E34" s="1"/>
      <c r="F34" s="1" t="s">
        <v>109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83</v>
      </c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110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40</v>
      </c>
      <c r="D37" s="1"/>
      <c r="E37" s="1"/>
      <c r="F37" s="1" t="s">
        <v>111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SUM(H28:H39)</f>
        <v>3981.8900000000003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42</v>
      </c>
      <c r="E42" t="s">
        <v>43</v>
      </c>
    </row>
    <row r="43" ht="15">
      <c r="D43" t="s">
        <v>44</v>
      </c>
    </row>
    <row r="47" ht="15">
      <c r="B47" t="s">
        <v>45</v>
      </c>
    </row>
    <row r="48" ht="15">
      <c r="F48" t="s">
        <v>46</v>
      </c>
    </row>
    <row r="49" ht="15">
      <c r="F49" t="s">
        <v>47</v>
      </c>
    </row>
    <row r="50" ht="15">
      <c r="F50" t="s">
        <v>77</v>
      </c>
    </row>
    <row r="51" spans="3:6" ht="15">
      <c r="C51">
        <v>595.2</v>
      </c>
      <c r="F51" t="s">
        <v>150</v>
      </c>
    </row>
    <row r="53" spans="3:15" ht="15">
      <c r="C53" s="1" t="s">
        <v>49</v>
      </c>
      <c r="D53" s="1" t="s">
        <v>50</v>
      </c>
      <c r="E53" s="1"/>
      <c r="F53" s="1"/>
      <c r="G53" s="1" t="s">
        <v>51</v>
      </c>
      <c r="H53" s="1" t="s">
        <v>52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53</v>
      </c>
      <c r="E54" s="2"/>
      <c r="F54" s="2"/>
      <c r="G54" s="2" t="s">
        <v>54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55</v>
      </c>
      <c r="E56" s="3"/>
      <c r="F56" s="3"/>
      <c r="G56" s="3" t="s">
        <v>54</v>
      </c>
      <c r="H56" s="3"/>
      <c r="I56" s="3">
        <v>8368.84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56</v>
      </c>
      <c r="E57" s="1"/>
      <c r="F57" s="1"/>
      <c r="G57" s="1" t="s">
        <v>54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57</v>
      </c>
      <c r="E58" s="4"/>
      <c r="F58" s="4"/>
      <c r="G58" s="4" t="s">
        <v>54</v>
      </c>
      <c r="H58" s="4"/>
      <c r="I58" s="4">
        <v>3981.89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112</v>
      </c>
      <c r="E60" s="1" t="s">
        <v>113</v>
      </c>
      <c r="F60" s="1"/>
      <c r="G60" s="1" t="s">
        <v>54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114</v>
      </c>
      <c r="E61" s="1"/>
      <c r="F61" s="1"/>
      <c r="G61" s="1" t="s">
        <v>54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115</v>
      </c>
      <c r="E62" s="1"/>
      <c r="F62" s="1"/>
      <c r="G62" s="1" t="s">
        <v>54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116</v>
      </c>
      <c r="E63" s="1"/>
      <c r="F63" s="1"/>
      <c r="G63" s="1" t="s">
        <v>54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117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118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119</v>
      </c>
      <c r="E66" s="1"/>
      <c r="F66" s="1" t="s">
        <v>120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116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121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122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66</v>
      </c>
      <c r="E70" s="1"/>
      <c r="F70" s="1"/>
      <c r="G70" s="1" t="s">
        <v>54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 t="s">
        <v>83</v>
      </c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68</v>
      </c>
      <c r="E74" s="1"/>
      <c r="F74" s="1"/>
      <c r="G74" s="1" t="s">
        <v>54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69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70</v>
      </c>
      <c r="E76" s="1"/>
      <c r="F76" s="1"/>
      <c r="G76" s="1" t="s">
        <v>54</v>
      </c>
      <c r="H76" s="1"/>
      <c r="I76" s="1">
        <v>9332.18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71</v>
      </c>
      <c r="E77" s="1"/>
      <c r="F77" s="1"/>
      <c r="G77" s="1" t="s">
        <v>54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55</v>
      </c>
      <c r="E78" s="1"/>
      <c r="F78" s="1"/>
      <c r="G78" s="1" t="s">
        <v>54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72</v>
      </c>
      <c r="E79" s="1"/>
      <c r="F79" s="1"/>
      <c r="G79" s="1" t="s">
        <v>54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73</v>
      </c>
      <c r="E80" s="1"/>
      <c r="F80" s="1"/>
      <c r="G80" s="1" t="s">
        <v>54</v>
      </c>
      <c r="H80" s="1"/>
      <c r="I80" s="1">
        <v>13719.13</v>
      </c>
      <c r="K80" s="1"/>
      <c r="L80" s="1"/>
      <c r="M80" s="1"/>
      <c r="N80" s="1"/>
      <c r="O80" s="1"/>
    </row>
    <row r="81" ht="15">
      <c r="E81" t="s">
        <v>74</v>
      </c>
    </row>
    <row r="82" ht="15">
      <c r="E82" t="s">
        <v>75</v>
      </c>
    </row>
  </sheetData>
  <sheetProtection/>
  <printOptions/>
  <pageMargins left="0.7086614173228347" right="0.7086614173228347" top="0.35" bottom="0.3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82"/>
  <sheetViews>
    <sheetView zoomScalePageLayoutView="0" workbookViewId="0" topLeftCell="A10">
      <selection activeCell="A1" sqref="A1:IV16384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152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4432.28</v>
      </c>
      <c r="C10" s="1">
        <v>3041.47</v>
      </c>
      <c r="D10" s="1">
        <v>2855.52</v>
      </c>
      <c r="E10" s="1"/>
      <c r="F10" s="1">
        <f>SUM(D10:E10)</f>
        <v>2855.52</v>
      </c>
      <c r="G10" s="1">
        <v>4618.23</v>
      </c>
      <c r="H10" s="1"/>
      <c r="I10" s="1"/>
    </row>
    <row r="11" spans="1:9" ht="15">
      <c r="A11" s="1" t="s">
        <v>11</v>
      </c>
      <c r="B11" s="1">
        <v>11510.02</v>
      </c>
      <c r="C11" s="1">
        <v>3981.91</v>
      </c>
      <c r="D11" s="1">
        <v>3738.48</v>
      </c>
      <c r="E11" s="1"/>
      <c r="F11" s="1">
        <v>3738.48</v>
      </c>
      <c r="G11" s="1">
        <v>11753.45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6594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0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105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106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107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108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84</v>
      </c>
      <c r="D34" s="1"/>
      <c r="E34" s="1"/>
      <c r="F34" s="1" t="s">
        <v>109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83</v>
      </c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110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40</v>
      </c>
      <c r="D37" s="1"/>
      <c r="E37" s="1"/>
      <c r="F37" s="1" t="s">
        <v>111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SUM(H28:H39)</f>
        <v>3981.8900000000003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42</v>
      </c>
      <c r="E42" t="s">
        <v>43</v>
      </c>
    </row>
    <row r="43" ht="15">
      <c r="D43" t="s">
        <v>44</v>
      </c>
    </row>
    <row r="47" ht="15">
      <c r="B47" t="s">
        <v>45</v>
      </c>
    </row>
    <row r="48" ht="15">
      <c r="F48" t="s">
        <v>46</v>
      </c>
    </row>
    <row r="49" ht="15">
      <c r="F49" t="s">
        <v>47</v>
      </c>
    </row>
    <row r="50" ht="15">
      <c r="F50" t="s">
        <v>77</v>
      </c>
    </row>
    <row r="51" spans="3:6" ht="15">
      <c r="C51">
        <v>595.2</v>
      </c>
      <c r="F51" t="s">
        <v>153</v>
      </c>
    </row>
    <row r="53" spans="3:15" ht="15">
      <c r="C53" s="1" t="s">
        <v>49</v>
      </c>
      <c r="D53" s="1" t="s">
        <v>50</v>
      </c>
      <c r="E53" s="1"/>
      <c r="F53" s="1"/>
      <c r="G53" s="1" t="s">
        <v>51</v>
      </c>
      <c r="H53" s="1" t="s">
        <v>52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53</v>
      </c>
      <c r="E54" s="2"/>
      <c r="F54" s="2"/>
      <c r="G54" s="2" t="s">
        <v>54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55</v>
      </c>
      <c r="E56" s="3"/>
      <c r="F56" s="3"/>
      <c r="G56" s="3" t="s">
        <v>54</v>
      </c>
      <c r="H56" s="3"/>
      <c r="I56" s="3">
        <v>6594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56</v>
      </c>
      <c r="E57" s="1"/>
      <c r="F57" s="1"/>
      <c r="G57" s="1" t="s">
        <v>54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57</v>
      </c>
      <c r="E58" s="4"/>
      <c r="F58" s="4"/>
      <c r="G58" s="4" t="s">
        <v>54</v>
      </c>
      <c r="H58" s="4"/>
      <c r="I58" s="4">
        <v>3981.89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112</v>
      </c>
      <c r="E60" s="1" t="s">
        <v>113</v>
      </c>
      <c r="F60" s="1"/>
      <c r="G60" s="1" t="s">
        <v>54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114</v>
      </c>
      <c r="E61" s="1"/>
      <c r="F61" s="1"/>
      <c r="G61" s="1" t="s">
        <v>54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115</v>
      </c>
      <c r="E62" s="1"/>
      <c r="F62" s="1"/>
      <c r="G62" s="1" t="s">
        <v>54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116</v>
      </c>
      <c r="E63" s="1"/>
      <c r="F63" s="1"/>
      <c r="G63" s="1" t="s">
        <v>54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117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118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119</v>
      </c>
      <c r="E66" s="1"/>
      <c r="F66" s="1" t="s">
        <v>120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116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121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122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66</v>
      </c>
      <c r="E70" s="1"/>
      <c r="F70" s="1"/>
      <c r="G70" s="1" t="s">
        <v>54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 t="s">
        <v>83</v>
      </c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68</v>
      </c>
      <c r="E74" s="1"/>
      <c r="F74" s="1"/>
      <c r="G74" s="1" t="s">
        <v>54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69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70</v>
      </c>
      <c r="E76" s="1"/>
      <c r="F76" s="1"/>
      <c r="G76" s="1" t="s">
        <v>54</v>
      </c>
      <c r="H76" s="1"/>
      <c r="I76" s="1">
        <v>13719.13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71</v>
      </c>
      <c r="E77" s="1"/>
      <c r="F77" s="1"/>
      <c r="G77" s="1" t="s">
        <v>54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55</v>
      </c>
      <c r="E78" s="1"/>
      <c r="F78" s="1"/>
      <c r="G78" s="1" t="s">
        <v>54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72</v>
      </c>
      <c r="E79" s="1"/>
      <c r="F79" s="1"/>
      <c r="G79" s="1" t="s">
        <v>54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73</v>
      </c>
      <c r="E80" s="1"/>
      <c r="F80" s="1"/>
      <c r="G80" s="1" t="s">
        <v>54</v>
      </c>
      <c r="H80" s="1"/>
      <c r="I80" s="1">
        <v>16331.24</v>
      </c>
      <c r="K80" s="1"/>
      <c r="L80" s="1"/>
      <c r="M80" s="1"/>
      <c r="N80" s="1"/>
      <c r="O80" s="1"/>
    </row>
    <row r="81" ht="15">
      <c r="E81" t="s">
        <v>74</v>
      </c>
    </row>
    <row r="82" ht="15">
      <c r="E82" t="s">
        <v>75</v>
      </c>
    </row>
  </sheetData>
  <sheetProtection/>
  <printOptions/>
  <pageMargins left="0.7086614173228347" right="0.7086614173228347" top="0.28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82"/>
  <sheetViews>
    <sheetView zoomScalePageLayoutView="0" workbookViewId="0" topLeftCell="A67">
      <selection activeCell="A46" sqref="A1:IV16384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155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4618.23</v>
      </c>
      <c r="C10" s="1">
        <v>3041.47</v>
      </c>
      <c r="D10" s="1">
        <v>2297.74</v>
      </c>
      <c r="E10" s="1"/>
      <c r="F10" s="1">
        <f>SUM(D10:E10)</f>
        <v>2297.74</v>
      </c>
      <c r="G10" s="1">
        <v>5361.96</v>
      </c>
      <c r="H10" s="1"/>
      <c r="I10" s="1"/>
    </row>
    <row r="11" spans="1:9" ht="15">
      <c r="A11" s="1" t="s">
        <v>11</v>
      </c>
      <c r="B11" s="1">
        <v>11753.45</v>
      </c>
      <c r="C11" s="1">
        <v>3981.91</v>
      </c>
      <c r="D11" s="1">
        <v>3008.19</v>
      </c>
      <c r="E11" s="1"/>
      <c r="F11" s="1">
        <v>3008.19</v>
      </c>
      <c r="G11" s="1">
        <v>12727.17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5305.93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0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105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106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107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108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84</v>
      </c>
      <c r="D34" s="1"/>
      <c r="E34" s="1"/>
      <c r="F34" s="1" t="s">
        <v>109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83</v>
      </c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110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40</v>
      </c>
      <c r="D37" s="1"/>
      <c r="E37" s="1"/>
      <c r="F37" s="1" t="s">
        <v>111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SUM(H28:H39)</f>
        <v>3981.8900000000003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42</v>
      </c>
      <c r="E42" t="s">
        <v>43</v>
      </c>
    </row>
    <row r="43" ht="15">
      <c r="D43" t="s">
        <v>44</v>
      </c>
    </row>
    <row r="47" ht="15">
      <c r="B47" t="s">
        <v>45</v>
      </c>
    </row>
    <row r="48" ht="15">
      <c r="F48" t="s">
        <v>46</v>
      </c>
    </row>
    <row r="49" ht="15">
      <c r="F49" t="s">
        <v>47</v>
      </c>
    </row>
    <row r="50" ht="15">
      <c r="F50" t="s">
        <v>77</v>
      </c>
    </row>
    <row r="51" spans="3:6" ht="15">
      <c r="C51">
        <v>595.2</v>
      </c>
      <c r="F51" t="s">
        <v>154</v>
      </c>
    </row>
    <row r="53" spans="3:15" ht="15">
      <c r="C53" s="1" t="s">
        <v>49</v>
      </c>
      <c r="D53" s="1" t="s">
        <v>50</v>
      </c>
      <c r="E53" s="1"/>
      <c r="F53" s="1"/>
      <c r="G53" s="1" t="s">
        <v>51</v>
      </c>
      <c r="H53" s="1" t="s">
        <v>52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53</v>
      </c>
      <c r="E54" s="2"/>
      <c r="F54" s="2"/>
      <c r="G54" s="2" t="s">
        <v>54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55</v>
      </c>
      <c r="E56" s="3"/>
      <c r="F56" s="3"/>
      <c r="G56" s="3" t="s">
        <v>54</v>
      </c>
      <c r="H56" s="3"/>
      <c r="I56" s="3">
        <v>5305.93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56</v>
      </c>
      <c r="E57" s="1"/>
      <c r="F57" s="1"/>
      <c r="G57" s="1" t="s">
        <v>54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57</v>
      </c>
      <c r="E58" s="4"/>
      <c r="F58" s="4"/>
      <c r="G58" s="4" t="s">
        <v>54</v>
      </c>
      <c r="H58" s="4"/>
      <c r="I58" s="4">
        <v>3981.89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112</v>
      </c>
      <c r="E60" s="1" t="s">
        <v>113</v>
      </c>
      <c r="F60" s="1"/>
      <c r="G60" s="1" t="s">
        <v>54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114</v>
      </c>
      <c r="E61" s="1"/>
      <c r="F61" s="1"/>
      <c r="G61" s="1" t="s">
        <v>54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115</v>
      </c>
      <c r="E62" s="1"/>
      <c r="F62" s="1"/>
      <c r="G62" s="1" t="s">
        <v>54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116</v>
      </c>
      <c r="E63" s="1"/>
      <c r="F63" s="1"/>
      <c r="G63" s="1" t="s">
        <v>54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117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118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119</v>
      </c>
      <c r="E66" s="1"/>
      <c r="F66" s="1" t="s">
        <v>120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116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121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122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66</v>
      </c>
      <c r="E70" s="1"/>
      <c r="F70" s="1"/>
      <c r="G70" s="1" t="s">
        <v>54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 t="s">
        <v>83</v>
      </c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68</v>
      </c>
      <c r="E74" s="1"/>
      <c r="F74" s="1"/>
      <c r="G74" s="1" t="s">
        <v>54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69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70</v>
      </c>
      <c r="E76" s="1"/>
      <c r="F76" s="1"/>
      <c r="G76" s="1" t="s">
        <v>54</v>
      </c>
      <c r="H76" s="1"/>
      <c r="I76" s="1">
        <v>16331.24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71</v>
      </c>
      <c r="E77" s="1"/>
      <c r="F77" s="1"/>
      <c r="G77" s="1" t="s">
        <v>54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55</v>
      </c>
      <c r="E78" s="1"/>
      <c r="F78" s="1"/>
      <c r="G78" s="1" t="s">
        <v>54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72</v>
      </c>
      <c r="E79" s="1"/>
      <c r="F79" s="1"/>
      <c r="G79" s="1" t="s">
        <v>54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73</v>
      </c>
      <c r="E80" s="1"/>
      <c r="F80" s="1"/>
      <c r="G80" s="1" t="s">
        <v>54</v>
      </c>
      <c r="H80" s="1"/>
      <c r="I80" s="1">
        <v>17655.28</v>
      </c>
      <c r="K80" s="1"/>
      <c r="L80" s="1"/>
      <c r="M80" s="1"/>
      <c r="N80" s="1"/>
      <c r="O80" s="1"/>
    </row>
    <row r="81" ht="15">
      <c r="E81" t="s">
        <v>74</v>
      </c>
    </row>
    <row r="82" ht="15">
      <c r="E82" t="s">
        <v>75</v>
      </c>
    </row>
  </sheetData>
  <sheetProtection/>
  <printOptions/>
  <pageMargins left="0.7086614173228347" right="0.7086614173228347" top="0.22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62">
      <selection activeCell="I81" sqref="I81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157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5361.96</v>
      </c>
      <c r="C10" s="1">
        <v>3041.47</v>
      </c>
      <c r="D10" s="1">
        <v>2484.96</v>
      </c>
      <c r="E10" s="1"/>
      <c r="F10" s="1">
        <f>SUM(D10:E10)</f>
        <v>2484.96</v>
      </c>
      <c r="G10" s="1">
        <v>5918.47</v>
      </c>
      <c r="H10" s="1"/>
      <c r="I10" s="1"/>
    </row>
    <row r="11" spans="1:9" ht="15">
      <c r="A11" s="1" t="s">
        <v>11</v>
      </c>
      <c r="B11" s="1">
        <v>12727.17</v>
      </c>
      <c r="C11" s="1">
        <v>3981.9</v>
      </c>
      <c r="D11" s="1">
        <v>3253.33</v>
      </c>
      <c r="E11" s="1"/>
      <c r="F11" s="1">
        <v>3253.33</v>
      </c>
      <c r="G11" s="1">
        <v>13455.74</v>
      </c>
      <c r="H11" s="1"/>
      <c r="I11" s="1"/>
    </row>
    <row r="12" spans="1:9" ht="15">
      <c r="A12" s="1" t="s">
        <v>12</v>
      </c>
      <c r="B12" s="1"/>
      <c r="C12" s="2">
        <f>SUM(C10:C11)</f>
        <v>7023.37</v>
      </c>
      <c r="D12" s="1"/>
      <c r="E12" s="1"/>
      <c r="F12" s="2">
        <f>SUM(F10:F11)</f>
        <v>5738.29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 t="s">
        <v>158</v>
      </c>
      <c r="J21" s="1"/>
      <c r="K21" s="1"/>
      <c r="L21" s="1"/>
      <c r="M21" s="1">
        <v>710.2</v>
      </c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710.2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105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106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107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108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84</v>
      </c>
      <c r="D34" s="1"/>
      <c r="E34" s="1"/>
      <c r="F34" s="1" t="s">
        <v>109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83</v>
      </c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110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40</v>
      </c>
      <c r="D37" s="1"/>
      <c r="E37" s="1"/>
      <c r="F37" s="1" t="s">
        <v>111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SUM(H28:H39)</f>
        <v>3981.8900000000003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42</v>
      </c>
      <c r="E42" t="s">
        <v>43</v>
      </c>
    </row>
    <row r="43" ht="15">
      <c r="D43" t="s">
        <v>44</v>
      </c>
    </row>
    <row r="47" ht="15">
      <c r="B47" t="s">
        <v>45</v>
      </c>
    </row>
    <row r="48" ht="15">
      <c r="F48" t="s">
        <v>46</v>
      </c>
    </row>
    <row r="49" ht="15">
      <c r="F49" t="s">
        <v>47</v>
      </c>
    </row>
    <row r="50" ht="15">
      <c r="F50" t="s">
        <v>77</v>
      </c>
    </row>
    <row r="51" spans="3:6" ht="15">
      <c r="C51">
        <v>595.2</v>
      </c>
      <c r="F51" t="s">
        <v>156</v>
      </c>
    </row>
    <row r="53" spans="3:15" ht="15">
      <c r="C53" s="1" t="s">
        <v>49</v>
      </c>
      <c r="D53" s="1" t="s">
        <v>50</v>
      </c>
      <c r="E53" s="1"/>
      <c r="F53" s="1"/>
      <c r="G53" s="1" t="s">
        <v>51</v>
      </c>
      <c r="H53" s="1" t="s">
        <v>52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53</v>
      </c>
      <c r="E54" s="2"/>
      <c r="F54" s="2"/>
      <c r="G54" s="2" t="s">
        <v>54</v>
      </c>
      <c r="H54" s="2"/>
      <c r="I54" s="2">
        <v>7023.37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55</v>
      </c>
      <c r="E56" s="3"/>
      <c r="F56" s="3"/>
      <c r="G56" s="3" t="s">
        <v>54</v>
      </c>
      <c r="H56" s="3"/>
      <c r="I56" s="3">
        <v>5738.29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56</v>
      </c>
      <c r="E57" s="1"/>
      <c r="F57" s="1"/>
      <c r="G57" s="1" t="s">
        <v>54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57</v>
      </c>
      <c r="E58" s="4"/>
      <c r="F58" s="4"/>
      <c r="G58" s="4" t="s">
        <v>54</v>
      </c>
      <c r="H58" s="4"/>
      <c r="I58" s="4">
        <v>9434.59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112</v>
      </c>
      <c r="E60" s="1" t="s">
        <v>113</v>
      </c>
      <c r="F60" s="1"/>
      <c r="G60" s="1" t="s">
        <v>54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114</v>
      </c>
      <c r="E61" s="1"/>
      <c r="F61" s="1"/>
      <c r="G61" s="1" t="s">
        <v>54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115</v>
      </c>
      <c r="E62" s="1"/>
      <c r="F62" s="1"/>
      <c r="G62" s="1" t="s">
        <v>54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116</v>
      </c>
      <c r="E63" s="1"/>
      <c r="F63" s="1"/>
      <c r="G63" s="1" t="s">
        <v>54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117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118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119</v>
      </c>
      <c r="E66" s="1"/>
      <c r="F66" s="1" t="s">
        <v>120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116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121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122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66</v>
      </c>
      <c r="E70" s="1"/>
      <c r="F70" s="1"/>
      <c r="G70" s="1" t="s">
        <v>54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 t="s">
        <v>158</v>
      </c>
      <c r="E71" s="1"/>
      <c r="F71" s="1"/>
      <c r="G71" s="1"/>
      <c r="H71" s="1"/>
      <c r="I71" s="1">
        <v>710.2</v>
      </c>
      <c r="K71" s="1"/>
      <c r="L71" s="1"/>
      <c r="M71" s="1"/>
      <c r="N71" s="1"/>
      <c r="O71" s="1"/>
    </row>
    <row r="72" spans="3:15" ht="15">
      <c r="C72" s="1"/>
      <c r="D72" s="1" t="s">
        <v>159</v>
      </c>
      <c r="E72" s="1"/>
      <c r="F72" s="1"/>
      <c r="G72" s="1"/>
      <c r="H72" s="1"/>
      <c r="I72" s="1">
        <v>4742.5</v>
      </c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68</v>
      </c>
      <c r="E74" s="1"/>
      <c r="F74" s="1"/>
      <c r="G74" s="1" t="s">
        <v>54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69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70</v>
      </c>
      <c r="E76" s="1"/>
      <c r="F76" s="1"/>
      <c r="G76" s="1" t="s">
        <v>54</v>
      </c>
      <c r="H76" s="1"/>
      <c r="I76" s="1">
        <v>17655.28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71</v>
      </c>
      <c r="E77" s="1"/>
      <c r="F77" s="1"/>
      <c r="G77" s="1" t="s">
        <v>54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55</v>
      </c>
      <c r="E78" s="1"/>
      <c r="F78" s="1"/>
      <c r="G78" s="1" t="s">
        <v>54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72</v>
      </c>
      <c r="E79" s="1"/>
      <c r="F79" s="1"/>
      <c r="G79" s="1" t="s">
        <v>54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73</v>
      </c>
      <c r="E80" s="1"/>
      <c r="F80" s="1"/>
      <c r="G80" s="1" t="s">
        <v>54</v>
      </c>
      <c r="H80" s="1"/>
      <c r="I80" s="1">
        <f>I76+I56-I58</f>
        <v>13958.98</v>
      </c>
      <c r="K80" s="1"/>
      <c r="L80" s="1"/>
      <c r="M80" s="1"/>
      <c r="N80" s="1"/>
      <c r="O80" s="1"/>
    </row>
    <row r="81" ht="15">
      <c r="E81" t="s">
        <v>74</v>
      </c>
    </row>
    <row r="82" ht="15">
      <c r="E82" t="s">
        <v>75</v>
      </c>
    </row>
    <row r="84" ht="15">
      <c r="C84" t="s">
        <v>160</v>
      </c>
    </row>
    <row r="85" spans="3:8" ht="15">
      <c r="C85" s="1" t="s">
        <v>83</v>
      </c>
      <c r="D85" s="1"/>
      <c r="E85" s="1"/>
      <c r="F85" s="1"/>
      <c r="G85" s="1"/>
      <c r="H85" s="1">
        <v>4742.5</v>
      </c>
    </row>
  </sheetData>
  <sheetProtection/>
  <printOptions/>
  <pageMargins left="0.7086614173228347" right="0.7086614173228347" top="0.24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1">
      <selection activeCell="S89" sqref="S89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157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5283.56</v>
      </c>
      <c r="C10" s="1">
        <v>3041.47</v>
      </c>
      <c r="D10" s="1">
        <v>2839.65</v>
      </c>
      <c r="E10" s="1"/>
      <c r="F10" s="1">
        <f>SUM(D10:E10)</f>
        <v>2839.65</v>
      </c>
      <c r="G10" s="1">
        <v>5485.38</v>
      </c>
      <c r="H10" s="1"/>
      <c r="I10" s="1"/>
    </row>
    <row r="11" spans="1:9" ht="15">
      <c r="A11" s="1" t="s">
        <v>11</v>
      </c>
      <c r="B11" s="1">
        <v>12624.51</v>
      </c>
      <c r="C11" s="1">
        <v>3981.91</v>
      </c>
      <c r="D11" s="1">
        <v>3717.72</v>
      </c>
      <c r="E11" s="1"/>
      <c r="F11" s="1">
        <v>3717.72</v>
      </c>
      <c r="G11" s="1">
        <v>12888.7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6557.37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 t="s">
        <v>158</v>
      </c>
      <c r="J21" s="1"/>
      <c r="K21" s="1" t="s">
        <v>162</v>
      </c>
      <c r="L21" s="1"/>
      <c r="M21" s="1">
        <v>710.2</v>
      </c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710.2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105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106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107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108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84</v>
      </c>
      <c r="D34" s="1"/>
      <c r="E34" s="1"/>
      <c r="F34" s="1" t="s">
        <v>109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83</v>
      </c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110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40</v>
      </c>
      <c r="D37" s="1"/>
      <c r="E37" s="1"/>
      <c r="F37" s="1" t="s">
        <v>111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SUM(H28:H39)</f>
        <v>3981.8900000000003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42</v>
      </c>
      <c r="E42" t="s">
        <v>43</v>
      </c>
    </row>
    <row r="43" ht="15">
      <c r="D43" t="s">
        <v>44</v>
      </c>
    </row>
    <row r="47" ht="15">
      <c r="B47" t="s">
        <v>45</v>
      </c>
    </row>
    <row r="48" ht="15">
      <c r="F48" t="s">
        <v>46</v>
      </c>
    </row>
    <row r="49" ht="15">
      <c r="F49" t="s">
        <v>47</v>
      </c>
    </row>
    <row r="50" ht="15">
      <c r="F50" t="s">
        <v>77</v>
      </c>
    </row>
    <row r="51" spans="3:6" ht="15">
      <c r="C51">
        <v>595.2</v>
      </c>
      <c r="F51" t="s">
        <v>161</v>
      </c>
    </row>
    <row r="53" spans="3:15" ht="15">
      <c r="C53" s="1" t="s">
        <v>49</v>
      </c>
      <c r="D53" s="1" t="s">
        <v>50</v>
      </c>
      <c r="E53" s="1"/>
      <c r="F53" s="1"/>
      <c r="G53" s="1" t="s">
        <v>51</v>
      </c>
      <c r="H53" s="1" t="s">
        <v>52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53</v>
      </c>
      <c r="E54" s="2"/>
      <c r="F54" s="2"/>
      <c r="G54" s="2" t="s">
        <v>54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55</v>
      </c>
      <c r="E56" s="3"/>
      <c r="F56" s="3"/>
      <c r="G56" s="3" t="s">
        <v>54</v>
      </c>
      <c r="H56" s="3"/>
      <c r="I56" s="3">
        <v>6557.37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56</v>
      </c>
      <c r="E57" s="1"/>
      <c r="F57" s="1"/>
      <c r="G57" s="1" t="s">
        <v>54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57</v>
      </c>
      <c r="E58" s="4"/>
      <c r="F58" s="4"/>
      <c r="G58" s="4" t="s">
        <v>54</v>
      </c>
      <c r="H58" s="4"/>
      <c r="I58" s="4">
        <v>4692.09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112</v>
      </c>
      <c r="E60" s="1" t="s">
        <v>113</v>
      </c>
      <c r="F60" s="1"/>
      <c r="G60" s="1" t="s">
        <v>54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114</v>
      </c>
      <c r="E61" s="1"/>
      <c r="F61" s="1"/>
      <c r="G61" s="1" t="s">
        <v>54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115</v>
      </c>
      <c r="E62" s="1"/>
      <c r="F62" s="1"/>
      <c r="G62" s="1" t="s">
        <v>54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116</v>
      </c>
      <c r="E63" s="1"/>
      <c r="F63" s="1"/>
      <c r="G63" s="1" t="s">
        <v>54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117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118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119</v>
      </c>
      <c r="E66" s="1"/>
      <c r="F66" s="1" t="s">
        <v>120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116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121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122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66</v>
      </c>
      <c r="E70" s="1"/>
      <c r="F70" s="1"/>
      <c r="G70" s="1" t="s">
        <v>54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 t="s">
        <v>158</v>
      </c>
      <c r="E71" s="1"/>
      <c r="F71" s="1" t="s">
        <v>162</v>
      </c>
      <c r="G71" s="1"/>
      <c r="H71" s="1"/>
      <c r="I71" s="1">
        <v>710.2</v>
      </c>
      <c r="K71" s="1"/>
      <c r="L71" s="1"/>
      <c r="M71" s="1"/>
      <c r="N71" s="1"/>
      <c r="O71" s="1"/>
    </row>
    <row r="72" spans="3:15" ht="15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68</v>
      </c>
      <c r="E74" s="1"/>
      <c r="F74" s="1"/>
      <c r="G74" s="1" t="s">
        <v>54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69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70</v>
      </c>
      <c r="E76" s="1"/>
      <c r="F76" s="1"/>
      <c r="G76" s="1" t="s">
        <v>54</v>
      </c>
      <c r="H76" s="1"/>
      <c r="I76" s="1">
        <v>13958.98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71</v>
      </c>
      <c r="E77" s="1"/>
      <c r="F77" s="1"/>
      <c r="G77" s="1" t="s">
        <v>54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55</v>
      </c>
      <c r="E78" s="1"/>
      <c r="F78" s="1"/>
      <c r="G78" s="1" t="s">
        <v>54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72</v>
      </c>
      <c r="E79" s="1"/>
      <c r="F79" s="1"/>
      <c r="G79" s="1" t="s">
        <v>54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73</v>
      </c>
      <c r="E80" s="1"/>
      <c r="F80" s="1"/>
      <c r="G80" s="1" t="s">
        <v>54</v>
      </c>
      <c r="H80" s="1"/>
      <c r="I80" s="1">
        <f>I76+I56-I58</f>
        <v>15824.259999999998</v>
      </c>
      <c r="K80" s="1"/>
      <c r="L80" s="1"/>
      <c r="M80" s="1"/>
      <c r="N80" s="1"/>
      <c r="O80" s="1"/>
    </row>
    <row r="81" ht="15">
      <c r="E81" t="s">
        <v>74</v>
      </c>
    </row>
    <row r="82" ht="15">
      <c r="E82" t="s">
        <v>75</v>
      </c>
    </row>
    <row r="84" ht="15">
      <c r="C84" t="s">
        <v>160</v>
      </c>
    </row>
    <row r="85" spans="3:8" ht="15">
      <c r="C85" s="1" t="s">
        <v>83</v>
      </c>
      <c r="D85" s="1"/>
      <c r="E85" s="1"/>
      <c r="F85" s="1"/>
      <c r="G85" s="1"/>
      <c r="H85" s="1">
        <v>4742.5</v>
      </c>
    </row>
  </sheetData>
  <sheetProtection/>
  <printOptions/>
  <pageMargins left="0.7086614173228347" right="0.7086614173228347" top="0.22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15">
      <selection activeCell="M21" sqref="M21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157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5918.47</v>
      </c>
      <c r="C10" s="1">
        <v>3041.47</v>
      </c>
      <c r="D10" s="1">
        <v>3676.38</v>
      </c>
      <c r="E10" s="1"/>
      <c r="F10" s="1">
        <f>SUM(D10:E10)</f>
        <v>3676.38</v>
      </c>
      <c r="G10" s="1">
        <v>5283.56</v>
      </c>
      <c r="H10" s="1"/>
      <c r="I10" s="1"/>
    </row>
    <row r="11" spans="1:9" ht="15">
      <c r="A11" s="1" t="s">
        <v>11</v>
      </c>
      <c r="B11" s="1">
        <v>13455.74</v>
      </c>
      <c r="C11" s="1">
        <v>3981.91</v>
      </c>
      <c r="D11" s="1">
        <v>4813.14</v>
      </c>
      <c r="E11" s="1"/>
      <c r="F11" s="1">
        <v>4813.14</v>
      </c>
      <c r="G11" s="1">
        <v>12624.51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8489.52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 t="s">
        <v>158</v>
      </c>
      <c r="J21" s="1"/>
      <c r="K21" s="1"/>
      <c r="L21" s="1"/>
      <c r="M21" s="1">
        <v>710.2</v>
      </c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710.2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105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106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107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108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84</v>
      </c>
      <c r="D34" s="1"/>
      <c r="E34" s="1"/>
      <c r="F34" s="1" t="s">
        <v>109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83</v>
      </c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110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40</v>
      </c>
      <c r="D37" s="1"/>
      <c r="E37" s="1"/>
      <c r="F37" s="1" t="s">
        <v>111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SUM(H28:H39)</f>
        <v>3981.8900000000003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42</v>
      </c>
      <c r="E42" t="s">
        <v>43</v>
      </c>
    </row>
    <row r="43" ht="15">
      <c r="D43" t="s">
        <v>44</v>
      </c>
    </row>
    <row r="47" ht="15">
      <c r="B47" t="s">
        <v>45</v>
      </c>
    </row>
    <row r="48" ht="15">
      <c r="F48" t="s">
        <v>46</v>
      </c>
    </row>
    <row r="49" ht="15">
      <c r="F49" t="s">
        <v>47</v>
      </c>
    </row>
    <row r="50" ht="15">
      <c r="F50" t="s">
        <v>77</v>
      </c>
    </row>
    <row r="51" spans="3:6" ht="15">
      <c r="C51">
        <v>595.2</v>
      </c>
      <c r="F51" t="s">
        <v>163</v>
      </c>
    </row>
    <row r="53" spans="3:15" ht="15">
      <c r="C53" s="1" t="s">
        <v>49</v>
      </c>
      <c r="D53" s="1" t="s">
        <v>50</v>
      </c>
      <c r="E53" s="1"/>
      <c r="F53" s="1"/>
      <c r="G53" s="1" t="s">
        <v>51</v>
      </c>
      <c r="H53" s="1" t="s">
        <v>52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53</v>
      </c>
      <c r="E54" s="2"/>
      <c r="F54" s="2"/>
      <c r="G54" s="2" t="s">
        <v>54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55</v>
      </c>
      <c r="E56" s="3"/>
      <c r="F56" s="3"/>
      <c r="G56" s="3" t="s">
        <v>54</v>
      </c>
      <c r="H56" s="3"/>
      <c r="I56" s="3">
        <v>8489.52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56</v>
      </c>
      <c r="E57" s="1"/>
      <c r="F57" s="1"/>
      <c r="G57" s="1" t="s">
        <v>54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57</v>
      </c>
      <c r="E58" s="4"/>
      <c r="F58" s="4"/>
      <c r="G58" s="4" t="s">
        <v>54</v>
      </c>
      <c r="H58" s="4"/>
      <c r="I58" s="4">
        <f>H40+M21</f>
        <v>4692.09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112</v>
      </c>
      <c r="E60" s="1" t="s">
        <v>113</v>
      </c>
      <c r="F60" s="1"/>
      <c r="G60" s="1" t="s">
        <v>54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114</v>
      </c>
      <c r="E61" s="1"/>
      <c r="F61" s="1"/>
      <c r="G61" s="1" t="s">
        <v>54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115</v>
      </c>
      <c r="E62" s="1"/>
      <c r="F62" s="1"/>
      <c r="G62" s="1" t="s">
        <v>54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116</v>
      </c>
      <c r="E63" s="1"/>
      <c r="F63" s="1"/>
      <c r="G63" s="1" t="s">
        <v>54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117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118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119</v>
      </c>
      <c r="E66" s="1"/>
      <c r="F66" s="1" t="s">
        <v>120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116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121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122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66</v>
      </c>
      <c r="E70" s="1"/>
      <c r="F70" s="1"/>
      <c r="G70" s="1" t="s">
        <v>54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 t="s">
        <v>158</v>
      </c>
      <c r="E71" s="1"/>
      <c r="F71" s="1" t="s">
        <v>162</v>
      </c>
      <c r="G71" s="1"/>
      <c r="H71" s="1"/>
      <c r="I71" s="1">
        <v>710.2</v>
      </c>
      <c r="K71" s="1"/>
      <c r="L71" s="1"/>
      <c r="M71" s="1"/>
      <c r="N71" s="1"/>
      <c r="O71" s="1"/>
    </row>
    <row r="72" spans="3:15" ht="15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68</v>
      </c>
      <c r="E74" s="1"/>
      <c r="F74" s="1"/>
      <c r="G74" s="1" t="s">
        <v>54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69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70</v>
      </c>
      <c r="E76" s="1"/>
      <c r="F76" s="1"/>
      <c r="G76" s="1" t="s">
        <v>54</v>
      </c>
      <c r="H76" s="1"/>
      <c r="I76" s="1">
        <v>15824.26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71</v>
      </c>
      <c r="E77" s="1"/>
      <c r="F77" s="1"/>
      <c r="G77" s="1" t="s">
        <v>54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55</v>
      </c>
      <c r="E78" s="1"/>
      <c r="F78" s="1"/>
      <c r="G78" s="1" t="s">
        <v>54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72</v>
      </c>
      <c r="E79" s="1"/>
      <c r="F79" s="1"/>
      <c r="G79" s="1" t="s">
        <v>54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73</v>
      </c>
      <c r="E80" s="1"/>
      <c r="F80" s="1"/>
      <c r="G80" s="1" t="s">
        <v>54</v>
      </c>
      <c r="H80" s="1"/>
      <c r="I80" s="1">
        <f>I76+I56-I58</f>
        <v>19621.69</v>
      </c>
      <c r="K80" s="1"/>
      <c r="L80" s="1"/>
      <c r="M80" s="1"/>
      <c r="N80" s="1"/>
      <c r="O80" s="1"/>
    </row>
    <row r="81" ht="15">
      <c r="E81" t="s">
        <v>74</v>
      </c>
    </row>
    <row r="82" ht="15">
      <c r="E82" t="s">
        <v>75</v>
      </c>
    </row>
    <row r="84" ht="15">
      <c r="C84" t="s">
        <v>160</v>
      </c>
    </row>
    <row r="85" spans="3:8" ht="15">
      <c r="C85" s="1"/>
      <c r="D85" s="1"/>
      <c r="E85" s="1"/>
      <c r="F85" s="1"/>
      <c r="G85" s="1"/>
      <c r="H85" s="1">
        <v>4742.5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7"/>
  <sheetViews>
    <sheetView zoomScalePageLayoutView="0" workbookViewId="0" topLeftCell="A16">
      <selection activeCell="A1" sqref="A1:IV16384"/>
    </sheetView>
  </sheetViews>
  <sheetFormatPr defaultColWidth="9.140625" defaultRowHeight="15"/>
  <sheetData>
    <row r="2" ht="15">
      <c r="B2" t="s">
        <v>80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1537.95</v>
      </c>
      <c r="C10" s="1">
        <v>3627.44</v>
      </c>
      <c r="D10" s="1">
        <v>3262.73</v>
      </c>
      <c r="E10" s="1"/>
      <c r="F10" s="1">
        <f>SUM(D10:E10)</f>
        <v>3262.73</v>
      </c>
      <c r="G10" s="1">
        <v>1902.66</v>
      </c>
      <c r="H10" s="1"/>
      <c r="I10" s="1"/>
    </row>
    <row r="11" spans="1:9" ht="15">
      <c r="A11" s="1" t="s">
        <v>11</v>
      </c>
      <c r="B11" s="1">
        <v>10009.08</v>
      </c>
      <c r="C11" s="1">
        <v>2416.38</v>
      </c>
      <c r="D11" s="1">
        <v>3134.83</v>
      </c>
      <c r="E11" s="1"/>
      <c r="F11" s="1">
        <f>SUM(D11:E11)</f>
        <v>3134.83</v>
      </c>
      <c r="G11" s="1">
        <v>9290.63</v>
      </c>
      <c r="H11" s="1"/>
      <c r="I11" s="1"/>
    </row>
    <row r="12" spans="1:9" ht="15">
      <c r="A12" s="1" t="s">
        <v>12</v>
      </c>
      <c r="B12" s="1"/>
      <c r="C12" s="2">
        <f>SUM(C10:C11)</f>
        <v>6043.82</v>
      </c>
      <c r="D12" s="1"/>
      <c r="E12" s="1"/>
      <c r="F12" s="2">
        <f>SUM(F10:F11)</f>
        <v>6397.5599999999995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 t="s">
        <v>27</v>
      </c>
      <c r="C32" s="1" t="s">
        <v>28</v>
      </c>
      <c r="D32" s="1"/>
      <c r="E32" s="1" t="s">
        <v>29</v>
      </c>
      <c r="F32" s="1">
        <v>144.31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 t="s">
        <v>30</v>
      </c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32</v>
      </c>
      <c r="D38" s="1"/>
      <c r="E38" s="1">
        <v>576.7</v>
      </c>
      <c r="F38" s="1" t="s">
        <v>33</v>
      </c>
      <c r="G38" s="1"/>
      <c r="H38" s="1">
        <v>911.19</v>
      </c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 t="s">
        <v>34</v>
      </c>
      <c r="G40" s="1"/>
      <c r="H40" s="1">
        <v>1903.11</v>
      </c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 t="s">
        <v>35</v>
      </c>
      <c r="D41" s="1"/>
      <c r="E41" s="1"/>
      <c r="F41" s="1" t="s">
        <v>36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 t="s">
        <v>82</v>
      </c>
      <c r="D43" s="1"/>
      <c r="E43" s="1">
        <v>0.57</v>
      </c>
      <c r="F43" s="1"/>
      <c r="G43" s="1"/>
      <c r="H43" s="1">
        <v>328.72</v>
      </c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 t="s">
        <v>38</v>
      </c>
      <c r="D44" s="1"/>
      <c r="E44" s="1"/>
      <c r="F44" s="1"/>
      <c r="G44" s="1"/>
      <c r="H44" s="1">
        <v>0</v>
      </c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39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 t="s">
        <v>40</v>
      </c>
      <c r="D46" s="1"/>
      <c r="E46" s="1"/>
      <c r="F46" s="1">
        <v>0.32</v>
      </c>
      <c r="G46" s="1"/>
      <c r="H46" s="1">
        <v>184.55</v>
      </c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 t="s">
        <v>31</v>
      </c>
      <c r="H49" s="1">
        <f>SUM(H35:H48)</f>
        <v>3327.5700000000006</v>
      </c>
      <c r="I49" s="1"/>
      <c r="J49" s="1"/>
      <c r="K49" s="1"/>
      <c r="L49" s="1" t="s">
        <v>31</v>
      </c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 t="s">
        <v>31</v>
      </c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 t="s">
        <v>41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4:7" ht="15">
      <c r="D54" t="s">
        <v>42</v>
      </c>
      <c r="E54" t="s">
        <v>43</v>
      </c>
      <c r="G54">
        <v>3327.57</v>
      </c>
    </row>
    <row r="55" ht="15">
      <c r="D55" t="s">
        <v>44</v>
      </c>
    </row>
    <row r="59" ht="15">
      <c r="B59" t="s">
        <v>45</v>
      </c>
    </row>
    <row r="60" ht="15">
      <c r="F60" t="s">
        <v>46</v>
      </c>
    </row>
    <row r="61" ht="15">
      <c r="F61" t="s">
        <v>47</v>
      </c>
    </row>
    <row r="62" ht="15">
      <c r="F62" t="s">
        <v>77</v>
      </c>
    </row>
    <row r="63" spans="3:6" ht="15">
      <c r="C63">
        <v>576.7</v>
      </c>
      <c r="F63" t="s">
        <v>81</v>
      </c>
    </row>
    <row r="65" spans="3:9" ht="15">
      <c r="C65" s="1" t="s">
        <v>49</v>
      </c>
      <c r="D65" s="1" t="s">
        <v>50</v>
      </c>
      <c r="E65" s="1"/>
      <c r="F65" s="1"/>
      <c r="G65" s="1" t="s">
        <v>51</v>
      </c>
      <c r="H65" s="1" t="s">
        <v>52</v>
      </c>
      <c r="I65" s="1"/>
    </row>
    <row r="66" spans="3:9" ht="15">
      <c r="C66" s="2">
        <v>1</v>
      </c>
      <c r="D66" s="2" t="s">
        <v>53</v>
      </c>
      <c r="E66" s="2"/>
      <c r="F66" s="2"/>
      <c r="G66" s="2" t="s">
        <v>54</v>
      </c>
      <c r="H66" s="2"/>
      <c r="I66" s="2">
        <v>6043.82</v>
      </c>
    </row>
    <row r="67" spans="3:9" ht="15">
      <c r="C67" s="1"/>
      <c r="D67" s="1"/>
      <c r="E67" s="1"/>
      <c r="F67" s="1"/>
      <c r="G67" s="1"/>
      <c r="H67" s="1"/>
      <c r="I67" s="1"/>
    </row>
    <row r="68" spans="3:9" ht="15">
      <c r="C68" s="3">
        <v>2</v>
      </c>
      <c r="D68" s="3" t="s">
        <v>55</v>
      </c>
      <c r="E68" s="3"/>
      <c r="F68" s="3"/>
      <c r="G68" s="3" t="s">
        <v>54</v>
      </c>
      <c r="H68" s="3"/>
      <c r="I68" s="3">
        <v>6397.56</v>
      </c>
    </row>
    <row r="69" spans="3:9" ht="15">
      <c r="C69" s="1">
        <v>3</v>
      </c>
      <c r="D69" s="1" t="s">
        <v>56</v>
      </c>
      <c r="E69" s="1"/>
      <c r="F69" s="1"/>
      <c r="G69" s="1" t="s">
        <v>54</v>
      </c>
      <c r="H69" s="1"/>
      <c r="I69" s="1"/>
    </row>
    <row r="70" spans="3:9" ht="15">
      <c r="C70" s="4">
        <v>4</v>
      </c>
      <c r="D70" s="4" t="s">
        <v>57</v>
      </c>
      <c r="E70" s="4"/>
      <c r="F70" s="4"/>
      <c r="G70" s="4" t="s">
        <v>54</v>
      </c>
      <c r="H70" s="4"/>
      <c r="I70" s="4">
        <v>3327.57</v>
      </c>
    </row>
    <row r="71" spans="3:9" ht="15">
      <c r="C71" s="1"/>
      <c r="D71" s="1" t="s">
        <v>58</v>
      </c>
      <c r="E71" s="1"/>
      <c r="F71" s="1"/>
      <c r="G71" s="1" t="s">
        <v>54</v>
      </c>
      <c r="H71" s="1"/>
      <c r="I71" s="1">
        <v>1903.11</v>
      </c>
    </row>
    <row r="72" spans="3:9" ht="15">
      <c r="C72" s="1"/>
      <c r="D72" s="1" t="s">
        <v>59</v>
      </c>
      <c r="E72" s="1"/>
      <c r="F72" s="1"/>
      <c r="G72" s="1" t="s">
        <v>54</v>
      </c>
      <c r="H72" s="1"/>
      <c r="I72" s="1"/>
    </row>
    <row r="73" spans="3:9" ht="15">
      <c r="C73" s="1"/>
      <c r="D73" s="1" t="s">
        <v>60</v>
      </c>
      <c r="E73" s="1"/>
      <c r="F73" s="1"/>
      <c r="G73" s="1" t="s">
        <v>54</v>
      </c>
      <c r="H73" s="1"/>
      <c r="I73" s="1">
        <v>911.19</v>
      </c>
    </row>
    <row r="74" spans="3:9" ht="15">
      <c r="C74" s="1"/>
      <c r="D74" s="1" t="s">
        <v>61</v>
      </c>
      <c r="E74" s="1"/>
      <c r="F74" s="1">
        <v>6</v>
      </c>
      <c r="G74" s="1" t="s">
        <v>62</v>
      </c>
      <c r="H74" s="1"/>
      <c r="I74" s="1"/>
    </row>
    <row r="75" spans="3:9" ht="15">
      <c r="C75" s="1"/>
      <c r="D75" s="1" t="s">
        <v>63</v>
      </c>
      <c r="E75" s="1"/>
      <c r="F75" s="1">
        <v>6</v>
      </c>
      <c r="G75" s="1" t="s">
        <v>62</v>
      </c>
      <c r="H75" s="1"/>
      <c r="I75" s="1"/>
    </row>
    <row r="76" spans="3:9" ht="15">
      <c r="C76" s="1"/>
      <c r="D76" s="1" t="s">
        <v>82</v>
      </c>
      <c r="E76" s="1"/>
      <c r="F76" s="1"/>
      <c r="G76" s="1" t="s">
        <v>54</v>
      </c>
      <c r="H76" s="1"/>
      <c r="I76" s="1">
        <v>328.72</v>
      </c>
    </row>
    <row r="77" spans="3:9" ht="15">
      <c r="C77" s="1"/>
      <c r="D77" s="1" t="s">
        <v>11</v>
      </c>
      <c r="E77" s="1"/>
      <c r="F77" s="1"/>
      <c r="G77" s="1" t="s">
        <v>54</v>
      </c>
      <c r="H77" s="1"/>
      <c r="I77" s="1"/>
    </row>
    <row r="78" spans="3:9" ht="15">
      <c r="C78" s="1"/>
      <c r="D78" s="1" t="s">
        <v>65</v>
      </c>
      <c r="E78" s="1"/>
      <c r="F78" s="1"/>
      <c r="G78" s="1"/>
      <c r="H78" s="1"/>
      <c r="I78" s="1">
        <v>184.55</v>
      </c>
    </row>
    <row r="79" spans="3:9" ht="15">
      <c r="C79" s="1"/>
      <c r="D79" s="1" t="s">
        <v>66</v>
      </c>
      <c r="E79" s="1"/>
      <c r="F79" s="1"/>
      <c r="G79" s="1" t="s">
        <v>54</v>
      </c>
      <c r="H79" s="1"/>
      <c r="I79" s="1"/>
    </row>
    <row r="80" spans="3:9" ht="15">
      <c r="C80" s="1"/>
      <c r="D80" s="1"/>
      <c r="E80" s="1"/>
      <c r="F80" s="1"/>
      <c r="G80" s="1"/>
      <c r="H80" s="1"/>
      <c r="I80" s="1"/>
    </row>
    <row r="81" spans="3:9" ht="15">
      <c r="C81" s="1"/>
      <c r="D81" s="1"/>
      <c r="E81" s="1"/>
      <c r="F81" s="1"/>
      <c r="G81" s="1"/>
      <c r="H81" s="1"/>
      <c r="I81" s="1"/>
    </row>
    <row r="82" spans="3:9" ht="15">
      <c r="C82" s="1"/>
      <c r="D82" s="1"/>
      <c r="E82" s="1"/>
      <c r="F82" s="1"/>
      <c r="G82" s="1"/>
      <c r="H82" s="1"/>
      <c r="I82" s="1"/>
    </row>
    <row r="83" spans="3:9" ht="15">
      <c r="C83" s="1"/>
      <c r="D83" s="1"/>
      <c r="E83" s="1"/>
      <c r="F83" s="1"/>
      <c r="G83" s="1"/>
      <c r="H83" s="1"/>
      <c r="I83" s="1"/>
    </row>
    <row r="84" spans="3:9" ht="15">
      <c r="C84" s="1">
        <v>5</v>
      </c>
      <c r="D84" s="1" t="s">
        <v>67</v>
      </c>
      <c r="E84" s="1"/>
      <c r="F84" s="1"/>
      <c r="G84" s="1" t="s">
        <v>54</v>
      </c>
      <c r="H84" s="1"/>
      <c r="I84" s="1"/>
    </row>
    <row r="85" spans="3:9" ht="15">
      <c r="C85" s="1"/>
      <c r="D85" s="1"/>
      <c r="E85" s="1"/>
      <c r="F85" s="1"/>
      <c r="G85" s="1"/>
      <c r="H85" s="1"/>
      <c r="I85" s="1"/>
    </row>
    <row r="86" spans="3:9" ht="15">
      <c r="C86" s="1"/>
      <c r="D86" s="1" t="s">
        <v>68</v>
      </c>
      <c r="E86" s="1"/>
      <c r="F86" s="1"/>
      <c r="G86" s="1" t="s">
        <v>54</v>
      </c>
      <c r="H86" s="1"/>
      <c r="I86" s="1"/>
    </row>
    <row r="87" spans="3:9" ht="15">
      <c r="C87" s="1"/>
      <c r="D87" s="1" t="s">
        <v>69</v>
      </c>
      <c r="E87" s="1"/>
      <c r="F87" s="1"/>
      <c r="G87" s="1"/>
      <c r="H87" s="1"/>
      <c r="I87" s="1"/>
    </row>
    <row r="88" spans="3:9" ht="15">
      <c r="C88" s="1">
        <v>6</v>
      </c>
      <c r="D88" s="1" t="s">
        <v>70</v>
      </c>
      <c r="E88" s="1"/>
      <c r="F88" s="1"/>
      <c r="G88" s="1" t="s">
        <v>54</v>
      </c>
      <c r="H88" s="1"/>
      <c r="I88" s="1">
        <v>1838.21</v>
      </c>
    </row>
    <row r="89" spans="3:9" ht="15">
      <c r="C89" s="1">
        <v>7</v>
      </c>
      <c r="D89" s="1" t="s">
        <v>71</v>
      </c>
      <c r="E89" s="1"/>
      <c r="F89" s="1"/>
      <c r="G89" s="1" t="s">
        <v>54</v>
      </c>
      <c r="H89" s="1"/>
      <c r="I89" s="1"/>
    </row>
    <row r="90" spans="3:9" ht="15">
      <c r="C90" s="1">
        <v>8</v>
      </c>
      <c r="D90" s="1" t="s">
        <v>55</v>
      </c>
      <c r="E90" s="1"/>
      <c r="F90" s="1"/>
      <c r="G90" s="1" t="s">
        <v>54</v>
      </c>
      <c r="H90" s="1"/>
      <c r="I90" s="1"/>
    </row>
    <row r="91" spans="3:9" ht="15">
      <c r="C91" s="1">
        <v>9</v>
      </c>
      <c r="D91" s="1" t="s">
        <v>72</v>
      </c>
      <c r="E91" s="1"/>
      <c r="F91" s="1"/>
      <c r="G91" s="1" t="s">
        <v>54</v>
      </c>
      <c r="H91" s="1"/>
      <c r="I91" s="1"/>
    </row>
    <row r="92" spans="3:9" ht="15">
      <c r="C92" s="1">
        <v>10</v>
      </c>
      <c r="D92" s="1" t="s">
        <v>73</v>
      </c>
      <c r="E92" s="1"/>
      <c r="F92" s="1"/>
      <c r="G92" s="1" t="s">
        <v>54</v>
      </c>
      <c r="H92" s="1"/>
      <c r="I92" s="1">
        <v>4907.2</v>
      </c>
    </row>
    <row r="93" spans="3:9" ht="15">
      <c r="C93" s="1"/>
      <c r="D93" s="1"/>
      <c r="E93" s="1"/>
      <c r="F93" s="1"/>
      <c r="G93" s="1"/>
      <c r="H93" s="1"/>
      <c r="I93" s="1"/>
    </row>
    <row r="94" spans="3:9" ht="15">
      <c r="C94" s="1"/>
      <c r="D94" s="1"/>
      <c r="E94" s="1"/>
      <c r="F94" s="1"/>
      <c r="G94" s="1"/>
      <c r="H94" s="1"/>
      <c r="I94" s="1"/>
    </row>
    <row r="96" ht="15">
      <c r="E96" t="s">
        <v>74</v>
      </c>
    </row>
    <row r="97" ht="15">
      <c r="E97" t="s">
        <v>75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85"/>
  <sheetViews>
    <sheetView zoomScale="110" zoomScaleNormal="110" zoomScalePageLayoutView="0" workbookViewId="0" topLeftCell="A8">
      <pane xSplit="6" ySplit="6" topLeftCell="G60" activePane="bottomRight" state="frozen"/>
      <selection pane="topLeft" activeCell="A8" sqref="A8"/>
      <selection pane="topRight" activeCell="G8" sqref="G8"/>
      <selection pane="bottomLeft" activeCell="A14" sqref="A14"/>
      <selection pane="bottomRight" activeCell="C48" sqref="C48:I82"/>
    </sheetView>
  </sheetViews>
  <sheetFormatPr defaultColWidth="9.140625" defaultRowHeight="15"/>
  <cols>
    <col min="1" max="1" width="10.140625" style="0" bestFit="1" customWidth="1"/>
    <col min="6" max="6" width="16.140625" style="0" customWidth="1"/>
    <col min="11" max="15" width="7.28125" style="0" customWidth="1"/>
  </cols>
  <sheetData>
    <row r="1" ht="12" customHeight="1"/>
    <row r="2" spans="2:5" ht="15">
      <c r="B2" t="s">
        <v>164</v>
      </c>
      <c r="E2" t="str">
        <f>'[1]янв 12'!$F$47</f>
        <v>январь2012г</v>
      </c>
    </row>
    <row r="3" ht="12.75" customHeight="1"/>
    <row r="4" ht="15" hidden="1"/>
    <row r="5" ht="15" hidden="1"/>
    <row r="6" ht="15" hidden="1"/>
    <row r="7" ht="15" hidden="1"/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165</v>
      </c>
      <c r="B10" s="10">
        <v>5485.38</v>
      </c>
      <c r="C10" s="10">
        <v>3041.47</v>
      </c>
      <c r="D10" s="10">
        <v>2002.97</v>
      </c>
      <c r="E10" s="1"/>
      <c r="F10" s="10">
        <f>D10</f>
        <v>2002.97</v>
      </c>
      <c r="G10" s="10">
        <f>B10+C10-F10</f>
        <v>6523.88</v>
      </c>
      <c r="H10" s="1"/>
      <c r="I10" s="1"/>
    </row>
    <row r="11" spans="1:9" ht="15">
      <c r="A11" s="1" t="s">
        <v>11</v>
      </c>
      <c r="B11" s="10">
        <v>12888.7</v>
      </c>
      <c r="C11" s="10">
        <v>3981.91</v>
      </c>
      <c r="D11" s="10">
        <v>2622.31</v>
      </c>
      <c r="E11" s="1"/>
      <c r="F11" s="10">
        <f>D11</f>
        <v>2622.31</v>
      </c>
      <c r="G11" s="11">
        <f>B11+C11-F11</f>
        <v>14248.300000000001</v>
      </c>
      <c r="H11" s="1"/>
      <c r="I11" s="1"/>
    </row>
    <row r="12" spans="1:9" ht="15">
      <c r="A12" s="1" t="s">
        <v>12</v>
      </c>
      <c r="B12" s="1"/>
      <c r="C12" s="10">
        <f>SUM(C10:C11)</f>
        <v>7023.379999999999</v>
      </c>
      <c r="D12" s="1"/>
      <c r="E12" s="1"/>
      <c r="F12" s="10">
        <f>SUM(F10:F11)</f>
        <v>4625.28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5" ht="0.75" customHeight="1"/>
    <row r="16" ht="15" hidden="1"/>
    <row r="17" spans="1:15" ht="15">
      <c r="A17" s="1"/>
      <c r="B17" s="47" t="s">
        <v>13</v>
      </c>
      <c r="C17" s="43" t="s">
        <v>14</v>
      </c>
      <c r="D17" s="44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48"/>
      <c r="C18" s="45"/>
      <c r="D18" s="46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 t="s">
        <v>167</v>
      </c>
      <c r="D21" s="1"/>
      <c r="E21" s="1"/>
      <c r="F21" s="1"/>
      <c r="G21" s="1"/>
      <c r="H21" s="10">
        <v>710.2</v>
      </c>
      <c r="I21" s="1" t="s">
        <v>167</v>
      </c>
      <c r="J21" s="1"/>
      <c r="K21" s="1"/>
      <c r="L21" s="1"/>
      <c r="M21" s="10">
        <v>710.2</v>
      </c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7.2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0">
        <f>SUM(H20:H24)</f>
        <v>710.2</v>
      </c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0">
        <f>SUM(M19:M26)</f>
        <v>710.2</v>
      </c>
      <c r="N27" s="1"/>
      <c r="O27" s="1"/>
    </row>
    <row r="28" spans="1:15" ht="15">
      <c r="A28" s="1"/>
      <c r="B28" s="1"/>
      <c r="C28" s="1"/>
      <c r="D28" s="1"/>
      <c r="E28" s="10">
        <v>595.2</v>
      </c>
      <c r="F28" s="1">
        <v>1.68</v>
      </c>
      <c r="G28" s="1"/>
      <c r="H28" s="11">
        <f>E28*F28</f>
        <v>999.936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0">
        <v>595.2</v>
      </c>
      <c r="F29" s="1">
        <v>2.22</v>
      </c>
      <c r="G29" s="1"/>
      <c r="H29" s="11">
        <f>E29*F29</f>
        <v>1321.3440000000003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0">
        <v>595.2</v>
      </c>
      <c r="F30" s="1">
        <v>0.69</v>
      </c>
      <c r="G30" s="1"/>
      <c r="H30" s="11">
        <f>E30*F30</f>
        <v>410.688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0">
        <v>595.2</v>
      </c>
      <c r="F31" s="1">
        <v>1.14</v>
      </c>
      <c r="G31" s="1"/>
      <c r="H31" s="11">
        <f>E31*F31</f>
        <v>678.528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84</v>
      </c>
      <c r="D34" s="1"/>
      <c r="E34" s="10">
        <v>595.2</v>
      </c>
      <c r="F34" s="1">
        <v>0.57</v>
      </c>
      <c r="G34" s="1"/>
      <c r="H34" s="11">
        <f>E34*F34</f>
        <v>339.264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83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40</v>
      </c>
      <c r="D37" s="1"/>
      <c r="E37" s="10">
        <v>595.2</v>
      </c>
      <c r="F37" s="1">
        <v>0.39</v>
      </c>
      <c r="G37" s="1"/>
      <c r="H37" s="11">
        <f>E37*F37</f>
        <v>232.12800000000001</v>
      </c>
      <c r="I37" s="1"/>
      <c r="J37" s="1"/>
      <c r="K37" s="1"/>
      <c r="L37" s="1"/>
      <c r="M37" s="1"/>
      <c r="N37" s="1"/>
      <c r="O37" s="1"/>
    </row>
    <row r="38" spans="1:15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.25" customHeight="1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8" t="s">
        <v>31</v>
      </c>
      <c r="H40" s="16">
        <f>SUM(H26:H39)</f>
        <v>4692.088000000001</v>
      </c>
      <c r="I40" s="1"/>
      <c r="J40" s="1"/>
      <c r="K40" s="1"/>
      <c r="L40" s="1"/>
      <c r="M40" s="1"/>
      <c r="N40" s="1"/>
      <c r="O40" s="1"/>
    </row>
    <row r="41" ht="3.75" customHeight="1" hidden="1"/>
    <row r="42" ht="15">
      <c r="D42" t="s">
        <v>42</v>
      </c>
    </row>
    <row r="43" ht="14.25" customHeight="1">
      <c r="D43" t="s">
        <v>44</v>
      </c>
    </row>
    <row r="44" ht="0.75" customHeight="1" hidden="1"/>
    <row r="45" ht="15" hidden="1"/>
    <row r="46" ht="15" hidden="1"/>
    <row r="47" ht="15" hidden="1">
      <c r="B47" t="s">
        <v>45</v>
      </c>
    </row>
    <row r="48" spans="3:6" ht="15">
      <c r="C48" t="s">
        <v>172</v>
      </c>
      <c r="F48" t="s">
        <v>46</v>
      </c>
    </row>
    <row r="49" ht="15">
      <c r="F49" t="s">
        <v>47</v>
      </c>
    </row>
    <row r="50" ht="15">
      <c r="F50" t="s">
        <v>77</v>
      </c>
    </row>
    <row r="51" spans="3:6" ht="15">
      <c r="C51" s="12">
        <v>595.2</v>
      </c>
      <c r="F51" t="str">
        <f>E2</f>
        <v>январь2012г</v>
      </c>
    </row>
    <row r="53" spans="3:15" ht="15">
      <c r="C53" s="1" t="s">
        <v>49</v>
      </c>
      <c r="D53" s="1" t="s">
        <v>50</v>
      </c>
      <c r="E53" s="1"/>
      <c r="F53" s="1"/>
      <c r="G53" s="1" t="s">
        <v>51</v>
      </c>
      <c r="H53" s="1" t="s">
        <v>52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166</v>
      </c>
      <c r="E54" s="2"/>
      <c r="F54" s="2"/>
      <c r="G54" s="2" t="s">
        <v>54</v>
      </c>
      <c r="H54" s="2"/>
      <c r="I54" s="10">
        <f>C12</f>
        <v>7023.379999999999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2</v>
      </c>
      <c r="E56" s="3"/>
      <c r="F56" s="3"/>
      <c r="G56" s="3" t="s">
        <v>54</v>
      </c>
      <c r="H56" s="3"/>
      <c r="I56" s="10">
        <f>F12</f>
        <v>4625.28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56</v>
      </c>
      <c r="E57" s="1"/>
      <c r="F57" s="1"/>
      <c r="G57" s="1" t="s">
        <v>54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57</v>
      </c>
      <c r="E58" s="4"/>
      <c r="F58" s="4"/>
      <c r="G58" s="7" t="s">
        <v>54</v>
      </c>
      <c r="H58" s="7"/>
      <c r="I58" s="16">
        <f>SUM(I60:I70)</f>
        <v>4692.088000000001</v>
      </c>
      <c r="J58" s="15">
        <f>I58-H40</f>
        <v>0</v>
      </c>
      <c r="K58" s="1"/>
      <c r="L58" s="1"/>
      <c r="M58" s="1"/>
      <c r="N58" s="1"/>
      <c r="O58" s="1"/>
    </row>
    <row r="59" spans="3:15" ht="15">
      <c r="C59" s="13"/>
      <c r="D59" s="14" t="s">
        <v>11</v>
      </c>
      <c r="E59" s="13"/>
      <c r="F59" s="13"/>
      <c r="G59" s="13"/>
      <c r="H59" s="13"/>
      <c r="I59" s="13"/>
      <c r="K59" s="1"/>
      <c r="L59" s="1"/>
      <c r="M59" s="1"/>
      <c r="N59" s="1"/>
      <c r="O59" s="1"/>
    </row>
    <row r="60" spans="3:15" ht="15">
      <c r="C60" s="1">
        <v>1.68</v>
      </c>
      <c r="D60" s="1" t="s">
        <v>112</v>
      </c>
      <c r="E60" s="1" t="s">
        <v>113</v>
      </c>
      <c r="F60" s="1"/>
      <c r="G60" s="1" t="s">
        <v>54</v>
      </c>
      <c r="H60" s="1"/>
      <c r="I60" s="11">
        <f>H28</f>
        <v>999.936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114</v>
      </c>
      <c r="E61" s="1"/>
      <c r="F61" s="1"/>
      <c r="G61" s="1" t="s">
        <v>54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115</v>
      </c>
      <c r="E62" s="1"/>
      <c r="F62" s="1"/>
      <c r="G62" s="1" t="s">
        <v>54</v>
      </c>
      <c r="H62" s="1"/>
      <c r="I62" s="11">
        <f>H29</f>
        <v>1321.3440000000003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116</v>
      </c>
      <c r="E63" s="1"/>
      <c r="F63" s="1"/>
      <c r="G63" s="1" t="s">
        <v>54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117</v>
      </c>
      <c r="E64" s="1"/>
      <c r="F64" s="1"/>
      <c r="G64" s="1"/>
      <c r="H64" s="1"/>
      <c r="I64" s="11">
        <f>H30</f>
        <v>410.688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118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119</v>
      </c>
      <c r="E66" s="1"/>
      <c r="F66" s="1" t="s">
        <v>120</v>
      </c>
      <c r="G66" s="1"/>
      <c r="H66" s="1"/>
      <c r="I66" s="11">
        <f>H31</f>
        <v>678.528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116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121</v>
      </c>
      <c r="E68" s="1"/>
      <c r="F68" s="1"/>
      <c r="G68" s="1"/>
      <c r="H68" s="1"/>
      <c r="I68" s="11">
        <f>H34</f>
        <v>339.264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122</v>
      </c>
      <c r="E69" s="1"/>
      <c r="F69" s="1"/>
      <c r="G69" s="1"/>
      <c r="H69" s="1"/>
      <c r="I69" s="11">
        <f>H37</f>
        <v>232.12800000000001</v>
      </c>
      <c r="K69" s="1"/>
      <c r="L69" s="1"/>
      <c r="M69" s="1"/>
      <c r="N69" s="1"/>
      <c r="O69" s="1"/>
    </row>
    <row r="70" spans="3:15" ht="15">
      <c r="C70" s="2">
        <v>5.11</v>
      </c>
      <c r="D70" s="5" t="s">
        <v>66</v>
      </c>
      <c r="E70" s="2"/>
      <c r="F70" s="2"/>
      <c r="G70" s="2" t="s">
        <v>54</v>
      </c>
      <c r="H70" s="2"/>
      <c r="I70" s="2">
        <f>SUM(I71:I73)</f>
        <v>710.2</v>
      </c>
      <c r="K70" s="1"/>
      <c r="L70" s="1"/>
      <c r="M70" s="1"/>
      <c r="N70" s="1"/>
      <c r="O70" s="1"/>
    </row>
    <row r="71" spans="3:15" ht="15">
      <c r="C71" s="1"/>
      <c r="D71" s="1" t="s">
        <v>158</v>
      </c>
      <c r="E71" s="1"/>
      <c r="F71" s="1" t="s">
        <v>162</v>
      </c>
      <c r="G71" s="1"/>
      <c r="H71" s="1"/>
      <c r="I71" s="10">
        <v>710.2</v>
      </c>
      <c r="K71" s="1"/>
      <c r="L71" s="1"/>
      <c r="M71" s="1"/>
      <c r="N71" s="1"/>
      <c r="O71" s="1"/>
    </row>
    <row r="72" spans="3:15" ht="14.25" customHeight="1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 hidden="1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/>
      <c r="E74" s="1"/>
      <c r="F74" s="1"/>
      <c r="G74" s="1" t="s">
        <v>54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69</v>
      </c>
      <c r="E75" s="1"/>
      <c r="F75" s="1"/>
      <c r="G75" s="1"/>
      <c r="H75" s="1"/>
      <c r="I75" s="10">
        <v>0</v>
      </c>
      <c r="K75" s="1"/>
      <c r="L75" s="1"/>
      <c r="M75" s="1"/>
      <c r="N75" s="1"/>
      <c r="O75" s="1"/>
    </row>
    <row r="76" spans="3:15" ht="15">
      <c r="C76" s="1"/>
      <c r="D76" s="1" t="s">
        <v>169</v>
      </c>
      <c r="E76" s="1"/>
      <c r="F76" s="1"/>
      <c r="G76" s="1" t="s">
        <v>54</v>
      </c>
      <c r="H76" s="1"/>
      <c r="I76" s="10">
        <f>декаб2011г!I80</f>
        <v>19621.69</v>
      </c>
      <c r="K76" s="1"/>
      <c r="L76" s="1"/>
      <c r="M76" s="1"/>
      <c r="N76" s="1"/>
      <c r="O76" s="1"/>
    </row>
    <row r="77" spans="3:15" ht="15">
      <c r="C77" s="1"/>
      <c r="D77" s="1" t="s">
        <v>71</v>
      </c>
      <c r="E77" s="1"/>
      <c r="F77" s="1"/>
      <c r="G77" s="1" t="s">
        <v>54</v>
      </c>
      <c r="H77" s="1"/>
      <c r="I77" s="1"/>
      <c r="K77" s="1"/>
      <c r="L77" s="1"/>
      <c r="M77" s="1"/>
      <c r="N77" s="1"/>
      <c r="O77" s="1"/>
    </row>
    <row r="78" spans="3:15" ht="15">
      <c r="C78" s="1"/>
      <c r="D78" s="1"/>
      <c r="E78" s="1"/>
      <c r="F78" s="1"/>
      <c r="G78" s="1" t="s">
        <v>54</v>
      </c>
      <c r="H78" s="1"/>
      <c r="I78" s="1"/>
      <c r="K78" s="1"/>
      <c r="L78" s="1"/>
      <c r="M78" s="1"/>
      <c r="N78" s="1"/>
      <c r="O78" s="1"/>
    </row>
    <row r="79" spans="3:15" ht="15">
      <c r="C79" s="1"/>
      <c r="D79" s="1" t="s">
        <v>72</v>
      </c>
      <c r="E79" s="1"/>
      <c r="F79" s="1"/>
      <c r="G79" s="1" t="s">
        <v>54</v>
      </c>
      <c r="H79" s="1"/>
      <c r="I79" s="1"/>
      <c r="K79" s="1"/>
      <c r="L79" s="1"/>
      <c r="M79" s="1"/>
      <c r="N79" s="1"/>
      <c r="O79" s="1"/>
    </row>
    <row r="80" spans="3:15" ht="15">
      <c r="C80" s="8"/>
      <c r="D80" s="8" t="s">
        <v>170</v>
      </c>
      <c r="E80" s="8"/>
      <c r="F80" s="8"/>
      <c r="G80" s="8" t="s">
        <v>54</v>
      </c>
      <c r="H80" s="8"/>
      <c r="I80" s="17">
        <f>I76+I56-I58</f>
        <v>19554.881999999998</v>
      </c>
      <c r="K80" s="1"/>
      <c r="L80" s="1"/>
      <c r="M80" s="1"/>
      <c r="N80" s="1"/>
      <c r="O80" s="1"/>
    </row>
    <row r="81" ht="15">
      <c r="E81" t="s">
        <v>74</v>
      </c>
    </row>
    <row r="82" ht="15">
      <c r="E82" t="s">
        <v>75</v>
      </c>
    </row>
    <row r="84" ht="15">
      <c r="C84" t="s">
        <v>160</v>
      </c>
    </row>
    <row r="85" spans="3:8" ht="15">
      <c r="C85" s="1"/>
      <c r="D85" s="1"/>
      <c r="E85" s="1"/>
      <c r="F85" s="1"/>
      <c r="G85" s="1"/>
      <c r="H85" s="1">
        <v>4742.5</v>
      </c>
    </row>
  </sheetData>
  <sheetProtection/>
  <mergeCells count="2">
    <mergeCell ref="C17:D18"/>
    <mergeCell ref="B17:B1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110" r:id="rId1"/>
  <colBreaks count="1" manualBreakCount="1">
    <brk id="1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34">
      <selection activeCell="C48" sqref="C48:I8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164</v>
      </c>
      <c r="E2" t="s">
        <v>168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165</v>
      </c>
      <c r="B10" s="10">
        <v>6523.88</v>
      </c>
      <c r="C10" s="10">
        <v>3041.47</v>
      </c>
      <c r="D10" s="10">
        <v>3321.24</v>
      </c>
      <c r="E10" s="1"/>
      <c r="F10" s="10">
        <f>D10</f>
        <v>3321.24</v>
      </c>
      <c r="G10" s="10">
        <f>B10+C10-F10</f>
        <v>6244.110000000001</v>
      </c>
      <c r="H10" s="1"/>
      <c r="I10" s="1"/>
    </row>
    <row r="11" spans="1:9" ht="15">
      <c r="A11" s="1" t="s">
        <v>11</v>
      </c>
      <c r="B11" s="10">
        <v>14248.3</v>
      </c>
      <c r="C11" s="10">
        <v>3981.91</v>
      </c>
      <c r="D11" s="10">
        <v>4348.2</v>
      </c>
      <c r="E11" s="1"/>
      <c r="F11" s="10">
        <f>D11</f>
        <v>4348.2</v>
      </c>
      <c r="G11" s="11">
        <f>B11+C11-F11</f>
        <v>13882.009999999998</v>
      </c>
      <c r="H11" s="1"/>
      <c r="I11" s="1"/>
    </row>
    <row r="12" spans="1:9" ht="15">
      <c r="A12" s="1" t="s">
        <v>12</v>
      </c>
      <c r="B12" s="1"/>
      <c r="C12" s="10">
        <f>SUM(C10:C11)</f>
        <v>7023.379999999999</v>
      </c>
      <c r="D12" s="1"/>
      <c r="E12" s="1"/>
      <c r="F12" s="10">
        <f>SUM(F10:F11)</f>
        <v>7669.44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47" t="s">
        <v>13</v>
      </c>
      <c r="C17" s="43" t="s">
        <v>14</v>
      </c>
      <c r="D17" s="44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48"/>
      <c r="C18" s="45"/>
      <c r="D18" s="46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 t="s">
        <v>167</v>
      </c>
      <c r="D21" s="1"/>
      <c r="E21" s="1"/>
      <c r="F21" s="1"/>
      <c r="G21" s="1"/>
      <c r="H21" s="10">
        <v>710.2</v>
      </c>
      <c r="I21" s="1" t="s">
        <v>167</v>
      </c>
      <c r="J21" s="1"/>
      <c r="K21" s="1"/>
      <c r="L21" s="1"/>
      <c r="M21" s="10">
        <v>710.2</v>
      </c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7.2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0">
        <f>SUM(H20:H24)</f>
        <v>710.2</v>
      </c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0">
        <f>SUM(M19:M26)</f>
        <v>710.2</v>
      </c>
      <c r="N27" s="1"/>
      <c r="O27" s="1"/>
    </row>
    <row r="28" spans="1:15" ht="15">
      <c r="A28" s="1"/>
      <c r="B28" s="1"/>
      <c r="C28" s="1"/>
      <c r="D28" s="1"/>
      <c r="E28" s="10">
        <v>595.2</v>
      </c>
      <c r="F28" s="1">
        <v>1.68</v>
      </c>
      <c r="G28" s="1"/>
      <c r="H28" s="11">
        <f>E28*F28</f>
        <v>999.936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0">
        <v>595.2</v>
      </c>
      <c r="F29" s="1">
        <v>2.22</v>
      </c>
      <c r="G29" s="1"/>
      <c r="H29" s="11">
        <f>E29*F29</f>
        <v>1321.3440000000003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0">
        <v>595.2</v>
      </c>
      <c r="F30" s="1">
        <v>0.69</v>
      </c>
      <c r="G30" s="1"/>
      <c r="H30" s="11">
        <f>E30*F30</f>
        <v>410.688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0">
        <v>595.2</v>
      </c>
      <c r="F31" s="1">
        <v>1.14</v>
      </c>
      <c r="G31" s="1"/>
      <c r="H31" s="11">
        <f>E31*F31</f>
        <v>678.528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84</v>
      </c>
      <c r="D34" s="1"/>
      <c r="E34" s="10">
        <v>595.2</v>
      </c>
      <c r="F34" s="1">
        <v>0.57</v>
      </c>
      <c r="G34" s="1"/>
      <c r="H34" s="11">
        <f>E34*F34</f>
        <v>339.264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83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40</v>
      </c>
      <c r="D37" s="1"/>
      <c r="E37" s="10">
        <v>595.2</v>
      </c>
      <c r="F37" s="1">
        <v>0.39</v>
      </c>
      <c r="G37" s="1"/>
      <c r="H37" s="11">
        <f>E37*F37</f>
        <v>232.12800000000001</v>
      </c>
      <c r="I37" s="1"/>
      <c r="J37" s="1"/>
      <c r="K37" s="1"/>
      <c r="L37" s="1"/>
      <c r="M37" s="1"/>
      <c r="N37" s="1"/>
      <c r="O37" s="1"/>
    </row>
    <row r="38" spans="1:15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.25" customHeight="1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8" t="s">
        <v>31</v>
      </c>
      <c r="H40" s="16">
        <f>SUM(H26:H39)</f>
        <v>4692.088000000001</v>
      </c>
      <c r="I40" s="1"/>
      <c r="J40" s="1"/>
      <c r="K40" s="1"/>
      <c r="L40" s="1"/>
      <c r="M40" s="1"/>
      <c r="N40" s="1"/>
      <c r="O40" s="1"/>
    </row>
    <row r="41" ht="3.75" customHeight="1" hidden="1"/>
    <row r="42" ht="15">
      <c r="D42" t="s">
        <v>42</v>
      </c>
    </row>
    <row r="43" ht="14.25" customHeight="1">
      <c r="D43" t="s">
        <v>44</v>
      </c>
    </row>
    <row r="44" ht="0.75" customHeight="1" hidden="1"/>
    <row r="45" ht="15" hidden="1"/>
    <row r="46" ht="15" hidden="1"/>
    <row r="47" ht="15" hidden="1">
      <c r="B47" t="s">
        <v>45</v>
      </c>
    </row>
    <row r="48" ht="15">
      <c r="F48" t="s">
        <v>46</v>
      </c>
    </row>
    <row r="49" ht="15">
      <c r="F49" t="s">
        <v>47</v>
      </c>
    </row>
    <row r="50" ht="15">
      <c r="F50" t="s">
        <v>77</v>
      </c>
    </row>
    <row r="51" spans="3:6" ht="15">
      <c r="C51" s="12">
        <v>595.2</v>
      </c>
      <c r="F51" t="str">
        <f>E2</f>
        <v>февраль2012г</v>
      </c>
    </row>
    <row r="53" spans="3:15" ht="15">
      <c r="C53" s="1" t="s">
        <v>49</v>
      </c>
      <c r="D53" s="1" t="s">
        <v>50</v>
      </c>
      <c r="E53" s="1"/>
      <c r="F53" s="1"/>
      <c r="G53" s="1" t="s">
        <v>51</v>
      </c>
      <c r="H53" s="1" t="s">
        <v>52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166</v>
      </c>
      <c r="E54" s="2"/>
      <c r="F54" s="2"/>
      <c r="G54" s="2" t="s">
        <v>54</v>
      </c>
      <c r="H54" s="2"/>
      <c r="I54" s="10">
        <f>C12</f>
        <v>7023.379999999999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2</v>
      </c>
      <c r="E56" s="3"/>
      <c r="F56" s="3"/>
      <c r="G56" s="3" t="s">
        <v>54</v>
      </c>
      <c r="H56" s="3"/>
      <c r="I56" s="10">
        <f>F12</f>
        <v>7669.44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56</v>
      </c>
      <c r="E57" s="1"/>
      <c r="F57" s="1"/>
      <c r="G57" s="1" t="s">
        <v>54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57</v>
      </c>
      <c r="E58" s="4"/>
      <c r="F58" s="4"/>
      <c r="G58" s="7" t="s">
        <v>54</v>
      </c>
      <c r="H58" s="7"/>
      <c r="I58" s="16">
        <f>SUM(I60:I70)</f>
        <v>4692.088000000001</v>
      </c>
      <c r="J58" s="15">
        <f>I58-H40</f>
        <v>0</v>
      </c>
      <c r="K58" s="1"/>
      <c r="L58" s="1"/>
      <c r="M58" s="1"/>
      <c r="N58" s="1"/>
      <c r="O58" s="1"/>
    </row>
    <row r="59" spans="3:15" ht="15">
      <c r="C59" s="13"/>
      <c r="D59" s="14" t="s">
        <v>11</v>
      </c>
      <c r="E59" s="13"/>
      <c r="F59" s="13"/>
      <c r="G59" s="13"/>
      <c r="H59" s="13"/>
      <c r="I59" s="13"/>
      <c r="K59" s="1"/>
      <c r="L59" s="1"/>
      <c r="M59" s="1"/>
      <c r="N59" s="1"/>
      <c r="O59" s="1"/>
    </row>
    <row r="60" spans="3:15" ht="15">
      <c r="C60" s="1">
        <v>1.68</v>
      </c>
      <c r="D60" s="1" t="s">
        <v>112</v>
      </c>
      <c r="E60" s="1" t="s">
        <v>113</v>
      </c>
      <c r="F60" s="1"/>
      <c r="G60" s="1" t="s">
        <v>54</v>
      </c>
      <c r="H60" s="1"/>
      <c r="I60" s="11">
        <f>H28</f>
        <v>999.936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114</v>
      </c>
      <c r="E61" s="1"/>
      <c r="F61" s="1"/>
      <c r="G61" s="1" t="s">
        <v>54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115</v>
      </c>
      <c r="E62" s="1"/>
      <c r="F62" s="1"/>
      <c r="G62" s="1" t="s">
        <v>54</v>
      </c>
      <c r="H62" s="1"/>
      <c r="I62" s="11">
        <f>H29</f>
        <v>1321.3440000000003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116</v>
      </c>
      <c r="E63" s="1"/>
      <c r="F63" s="1"/>
      <c r="G63" s="1" t="s">
        <v>54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117</v>
      </c>
      <c r="E64" s="1"/>
      <c r="F64" s="1"/>
      <c r="G64" s="1"/>
      <c r="H64" s="1"/>
      <c r="I64" s="11">
        <f>H30</f>
        <v>410.688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118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119</v>
      </c>
      <c r="E66" s="1"/>
      <c r="F66" s="1" t="s">
        <v>120</v>
      </c>
      <c r="G66" s="1"/>
      <c r="H66" s="1"/>
      <c r="I66" s="11">
        <f>H31</f>
        <v>678.528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116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121</v>
      </c>
      <c r="E68" s="1"/>
      <c r="F68" s="1"/>
      <c r="G68" s="1"/>
      <c r="H68" s="1"/>
      <c r="I68" s="11">
        <f>H34</f>
        <v>339.264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122</v>
      </c>
      <c r="E69" s="1"/>
      <c r="F69" s="1"/>
      <c r="G69" s="1"/>
      <c r="H69" s="1"/>
      <c r="I69" s="11">
        <f>H37</f>
        <v>232.12800000000001</v>
      </c>
      <c r="K69" s="1"/>
      <c r="L69" s="1"/>
      <c r="M69" s="1"/>
      <c r="N69" s="1"/>
      <c r="O69" s="1"/>
    </row>
    <row r="70" spans="3:15" ht="15">
      <c r="C70" s="2">
        <v>5.11</v>
      </c>
      <c r="D70" s="5" t="s">
        <v>66</v>
      </c>
      <c r="E70" s="2"/>
      <c r="F70" s="2"/>
      <c r="G70" s="2" t="s">
        <v>54</v>
      </c>
      <c r="H70" s="2"/>
      <c r="I70" s="2">
        <f>SUM(I71:I73)</f>
        <v>710.2</v>
      </c>
      <c r="K70" s="1"/>
      <c r="L70" s="1"/>
      <c r="M70" s="1"/>
      <c r="N70" s="1"/>
      <c r="O70" s="1"/>
    </row>
    <row r="71" spans="3:15" ht="15">
      <c r="C71" s="1"/>
      <c r="D71" s="1" t="s">
        <v>158</v>
      </c>
      <c r="E71" s="1"/>
      <c r="F71" s="1" t="s">
        <v>162</v>
      </c>
      <c r="G71" s="1"/>
      <c r="H71" s="1"/>
      <c r="I71" s="10">
        <v>710.2</v>
      </c>
      <c r="K71" s="1"/>
      <c r="L71" s="1"/>
      <c r="M71" s="1"/>
      <c r="N71" s="1"/>
      <c r="O71" s="1"/>
    </row>
    <row r="72" spans="3:15" ht="14.25" customHeight="1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 hidden="1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/>
      <c r="E74" s="1"/>
      <c r="F74" s="1"/>
      <c r="G74" s="1" t="s">
        <v>54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69</v>
      </c>
      <c r="E75" s="1"/>
      <c r="F75" s="1"/>
      <c r="G75" s="1"/>
      <c r="H75" s="1"/>
      <c r="I75" s="10">
        <v>0</v>
      </c>
      <c r="K75" s="1"/>
      <c r="L75" s="1"/>
      <c r="M75" s="1"/>
      <c r="N75" s="1"/>
      <c r="O75" s="1"/>
    </row>
    <row r="76" spans="3:15" ht="15">
      <c r="C76" s="1"/>
      <c r="D76" s="1" t="s">
        <v>169</v>
      </c>
      <c r="E76" s="1"/>
      <c r="F76" s="1"/>
      <c r="G76" s="1" t="s">
        <v>54</v>
      </c>
      <c r="H76" s="1"/>
      <c r="I76" s="10">
        <v>19554.88</v>
      </c>
      <c r="K76" s="1"/>
      <c r="L76" s="1"/>
      <c r="M76" s="1"/>
      <c r="N76" s="1"/>
      <c r="O76" s="1"/>
    </row>
    <row r="77" spans="3:15" ht="15">
      <c r="C77" s="1"/>
      <c r="D77" s="1" t="s">
        <v>71</v>
      </c>
      <c r="E77" s="1"/>
      <c r="F77" s="1"/>
      <c r="G77" s="1" t="s">
        <v>54</v>
      </c>
      <c r="H77" s="1"/>
      <c r="I77" s="1"/>
      <c r="K77" s="1"/>
      <c r="L77" s="1"/>
      <c r="M77" s="1"/>
      <c r="N77" s="1"/>
      <c r="O77" s="1"/>
    </row>
    <row r="78" spans="3:15" ht="15">
      <c r="C78" s="1"/>
      <c r="D78" s="1"/>
      <c r="E78" s="1"/>
      <c r="F78" s="1"/>
      <c r="G78" s="1" t="s">
        <v>54</v>
      </c>
      <c r="H78" s="1"/>
      <c r="I78" s="1"/>
      <c r="K78" s="1"/>
      <c r="L78" s="1"/>
      <c r="M78" s="1"/>
      <c r="N78" s="1"/>
      <c r="O78" s="1"/>
    </row>
    <row r="79" spans="3:15" ht="15">
      <c r="C79" s="1"/>
      <c r="D79" s="1" t="s">
        <v>72</v>
      </c>
      <c r="E79" s="1"/>
      <c r="F79" s="1"/>
      <c r="G79" s="1" t="s">
        <v>54</v>
      </c>
      <c r="H79" s="1"/>
      <c r="I79" s="1"/>
      <c r="K79" s="1"/>
      <c r="L79" s="1"/>
      <c r="M79" s="1"/>
      <c r="N79" s="1"/>
      <c r="O79" s="1"/>
    </row>
    <row r="80" spans="3:15" ht="15">
      <c r="C80" s="8"/>
      <c r="D80" s="8" t="s">
        <v>170</v>
      </c>
      <c r="E80" s="8"/>
      <c r="F80" s="8"/>
      <c r="G80" s="8" t="s">
        <v>54</v>
      </c>
      <c r="H80" s="8"/>
      <c r="I80" s="17">
        <f>I76+I56-I58</f>
        <v>22532.232</v>
      </c>
      <c r="K80" s="1"/>
      <c r="L80" s="1"/>
      <c r="M80" s="1"/>
      <c r="N80" s="1"/>
      <c r="O80" s="1"/>
    </row>
    <row r="81" ht="15">
      <c r="E81" t="s">
        <v>74</v>
      </c>
    </row>
    <row r="82" ht="15">
      <c r="E82" t="s">
        <v>75</v>
      </c>
    </row>
    <row r="84" ht="15">
      <c r="C84" t="s">
        <v>160</v>
      </c>
    </row>
    <row r="85" spans="3:8" ht="15">
      <c r="C85" s="1"/>
      <c r="D85" s="1"/>
      <c r="E85" s="1"/>
      <c r="F85" s="1"/>
      <c r="G85" s="1"/>
      <c r="H85" s="1">
        <v>4742.5</v>
      </c>
    </row>
  </sheetData>
  <sheetProtection/>
  <mergeCells count="2">
    <mergeCell ref="B17:B18"/>
    <mergeCell ref="C17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54">
      <selection activeCell="A54" sqref="A1:IV16384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164</v>
      </c>
      <c r="E2" t="s">
        <v>171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165</v>
      </c>
      <c r="B10" s="10">
        <v>6244.11</v>
      </c>
      <c r="C10" s="10">
        <v>3041.47</v>
      </c>
      <c r="D10" s="10">
        <v>2549.7</v>
      </c>
      <c r="E10" s="1"/>
      <c r="F10" s="10">
        <f>D10</f>
        <v>2549.7</v>
      </c>
      <c r="G10" s="10">
        <f>B10+C10-F10</f>
        <v>6735.88</v>
      </c>
      <c r="H10" s="1"/>
      <c r="I10" s="1"/>
    </row>
    <row r="11" spans="1:9" ht="15">
      <c r="A11" s="1" t="s">
        <v>11</v>
      </c>
      <c r="B11" s="10">
        <v>13882.01</v>
      </c>
      <c r="C11" s="10">
        <v>3981.91</v>
      </c>
      <c r="D11" s="10">
        <v>3338.11</v>
      </c>
      <c r="E11" s="1"/>
      <c r="F11" s="10">
        <f>D11</f>
        <v>3338.11</v>
      </c>
      <c r="G11" s="11">
        <f>B11+C11-F11</f>
        <v>14525.809999999998</v>
      </c>
      <c r="H11" s="1"/>
      <c r="I11" s="1"/>
    </row>
    <row r="12" spans="1:9" ht="15">
      <c r="A12" s="1" t="s">
        <v>12</v>
      </c>
      <c r="B12" s="1"/>
      <c r="C12" s="10">
        <f>SUM(C10:C11)</f>
        <v>7023.379999999999</v>
      </c>
      <c r="D12" s="1"/>
      <c r="E12" s="1"/>
      <c r="F12" s="10">
        <f>SUM(F10:F11)</f>
        <v>5887.8099999999995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47" t="s">
        <v>13</v>
      </c>
      <c r="C17" s="43" t="s">
        <v>14</v>
      </c>
      <c r="D17" s="44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48"/>
      <c r="C18" s="45"/>
      <c r="D18" s="46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 t="s">
        <v>167</v>
      </c>
      <c r="D21" s="1"/>
      <c r="E21" s="1"/>
      <c r="F21" s="1"/>
      <c r="G21" s="1"/>
      <c r="H21" s="10">
        <v>710.2</v>
      </c>
      <c r="I21" s="1" t="s">
        <v>167</v>
      </c>
      <c r="J21" s="1"/>
      <c r="K21" s="1"/>
      <c r="L21" s="1"/>
      <c r="M21" s="10">
        <v>710.2</v>
      </c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7.2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0">
        <f>SUM(H20:H24)</f>
        <v>710.2</v>
      </c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0">
        <f>SUM(M19:M26)</f>
        <v>710.2</v>
      </c>
      <c r="N27" s="1"/>
      <c r="O27" s="1"/>
    </row>
    <row r="28" spans="1:15" ht="15">
      <c r="A28" s="1"/>
      <c r="B28" s="1"/>
      <c r="C28" s="1"/>
      <c r="D28" s="1"/>
      <c r="E28" s="10">
        <v>595.2</v>
      </c>
      <c r="F28" s="1">
        <v>1.68</v>
      </c>
      <c r="G28" s="1"/>
      <c r="H28" s="11">
        <f>E28*F28</f>
        <v>999.936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0">
        <v>595.2</v>
      </c>
      <c r="F29" s="1">
        <v>2.22</v>
      </c>
      <c r="G29" s="1"/>
      <c r="H29" s="11">
        <f>E29*F29</f>
        <v>1321.3440000000003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0">
        <v>595.2</v>
      </c>
      <c r="F30" s="1">
        <v>0.69</v>
      </c>
      <c r="G30" s="1"/>
      <c r="H30" s="11">
        <f>E30*F30</f>
        <v>410.688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0">
        <v>595.2</v>
      </c>
      <c r="F31" s="1">
        <v>1.14</v>
      </c>
      <c r="G31" s="1"/>
      <c r="H31" s="11">
        <f>E31*F31</f>
        <v>678.528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84</v>
      </c>
      <c r="D34" s="1"/>
      <c r="E34" s="10">
        <v>595.2</v>
      </c>
      <c r="F34" s="1">
        <v>0.57</v>
      </c>
      <c r="G34" s="1"/>
      <c r="H34" s="11">
        <f>E34*F34</f>
        <v>339.264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83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40</v>
      </c>
      <c r="D37" s="1"/>
      <c r="E37" s="10">
        <v>595.2</v>
      </c>
      <c r="F37" s="1">
        <v>0.39</v>
      </c>
      <c r="G37" s="1"/>
      <c r="H37" s="11">
        <f>E37*F37</f>
        <v>232.12800000000001</v>
      </c>
      <c r="I37" s="1"/>
      <c r="J37" s="1"/>
      <c r="K37" s="1"/>
      <c r="L37" s="1"/>
      <c r="M37" s="1"/>
      <c r="N37" s="1"/>
      <c r="O37" s="1"/>
    </row>
    <row r="38" spans="1:15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.25" customHeight="1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8" t="s">
        <v>31</v>
      </c>
      <c r="H40" s="16">
        <f>SUM(H26:H39)</f>
        <v>4692.088000000001</v>
      </c>
      <c r="I40" s="1"/>
      <c r="J40" s="1"/>
      <c r="K40" s="1"/>
      <c r="L40" s="1"/>
      <c r="M40" s="1"/>
      <c r="N40" s="1"/>
      <c r="O40" s="1"/>
    </row>
    <row r="41" ht="3.75" customHeight="1" hidden="1"/>
    <row r="42" ht="15">
      <c r="D42" t="s">
        <v>42</v>
      </c>
    </row>
    <row r="43" ht="14.25" customHeight="1">
      <c r="D43" t="s">
        <v>44</v>
      </c>
    </row>
    <row r="44" ht="0.75" customHeight="1" hidden="1"/>
    <row r="45" ht="15" hidden="1"/>
    <row r="46" ht="15" hidden="1"/>
    <row r="47" ht="15" hidden="1">
      <c r="B47" t="s">
        <v>45</v>
      </c>
    </row>
    <row r="48" ht="15">
      <c r="F48" t="s">
        <v>46</v>
      </c>
    </row>
    <row r="49" ht="15">
      <c r="F49" t="s">
        <v>47</v>
      </c>
    </row>
    <row r="50" ht="15">
      <c r="F50" t="s">
        <v>77</v>
      </c>
    </row>
    <row r="51" spans="3:6" ht="15">
      <c r="C51" s="12">
        <v>595.2</v>
      </c>
      <c r="F51" t="str">
        <f>E2</f>
        <v>март 2012г</v>
      </c>
    </row>
    <row r="53" spans="3:15" ht="15">
      <c r="C53" s="1" t="s">
        <v>49</v>
      </c>
      <c r="D53" s="1" t="s">
        <v>50</v>
      </c>
      <c r="E53" s="1"/>
      <c r="F53" s="1"/>
      <c r="G53" s="1" t="s">
        <v>51</v>
      </c>
      <c r="H53" s="1" t="s">
        <v>52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166</v>
      </c>
      <c r="E54" s="2"/>
      <c r="F54" s="2"/>
      <c r="G54" s="2" t="s">
        <v>54</v>
      </c>
      <c r="H54" s="2"/>
      <c r="I54" s="10">
        <f>C12</f>
        <v>7023.379999999999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2</v>
      </c>
      <c r="E56" s="3"/>
      <c r="F56" s="3"/>
      <c r="G56" s="3" t="s">
        <v>54</v>
      </c>
      <c r="H56" s="3"/>
      <c r="I56" s="10">
        <f>F12</f>
        <v>5887.8099999999995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56</v>
      </c>
      <c r="E57" s="1"/>
      <c r="F57" s="1"/>
      <c r="G57" s="1" t="s">
        <v>54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57</v>
      </c>
      <c r="E58" s="4"/>
      <c r="F58" s="4"/>
      <c r="G58" s="7" t="s">
        <v>54</v>
      </c>
      <c r="H58" s="7"/>
      <c r="I58" s="16">
        <f>SUM(I60:I70)</f>
        <v>4692.088000000001</v>
      </c>
      <c r="J58" s="15">
        <f>I58-H40</f>
        <v>0</v>
      </c>
      <c r="K58" s="1"/>
      <c r="L58" s="1"/>
      <c r="M58" s="1"/>
      <c r="N58" s="1"/>
      <c r="O58" s="1"/>
    </row>
    <row r="59" spans="3:15" ht="15">
      <c r="C59" s="13"/>
      <c r="D59" s="14" t="s">
        <v>11</v>
      </c>
      <c r="E59" s="13"/>
      <c r="F59" s="13"/>
      <c r="G59" s="13"/>
      <c r="H59" s="13"/>
      <c r="I59" s="13"/>
      <c r="K59" s="1"/>
      <c r="L59" s="1"/>
      <c r="M59" s="1"/>
      <c r="N59" s="1"/>
      <c r="O59" s="1"/>
    </row>
    <row r="60" spans="3:15" ht="15">
      <c r="C60" s="1">
        <v>1.68</v>
      </c>
      <c r="D60" s="1" t="s">
        <v>112</v>
      </c>
      <c r="E60" s="1" t="s">
        <v>113</v>
      </c>
      <c r="F60" s="1"/>
      <c r="G60" s="1" t="s">
        <v>54</v>
      </c>
      <c r="H60" s="1"/>
      <c r="I60" s="11">
        <f>H28</f>
        <v>999.936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114</v>
      </c>
      <c r="E61" s="1"/>
      <c r="F61" s="1"/>
      <c r="G61" s="1" t="s">
        <v>54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115</v>
      </c>
      <c r="E62" s="1"/>
      <c r="F62" s="1"/>
      <c r="G62" s="1" t="s">
        <v>54</v>
      </c>
      <c r="H62" s="1"/>
      <c r="I62" s="11">
        <f>H29</f>
        <v>1321.3440000000003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116</v>
      </c>
      <c r="E63" s="1"/>
      <c r="F63" s="1"/>
      <c r="G63" s="1" t="s">
        <v>54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117</v>
      </c>
      <c r="E64" s="1"/>
      <c r="F64" s="1"/>
      <c r="G64" s="1"/>
      <c r="H64" s="1"/>
      <c r="I64" s="11">
        <f>H30</f>
        <v>410.688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118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119</v>
      </c>
      <c r="E66" s="1"/>
      <c r="F66" s="1" t="s">
        <v>120</v>
      </c>
      <c r="G66" s="1"/>
      <c r="H66" s="1"/>
      <c r="I66" s="11">
        <f>H31</f>
        <v>678.528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116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121</v>
      </c>
      <c r="E68" s="1"/>
      <c r="F68" s="1"/>
      <c r="G68" s="1"/>
      <c r="H68" s="1"/>
      <c r="I68" s="11">
        <f>H34</f>
        <v>339.264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122</v>
      </c>
      <c r="E69" s="1"/>
      <c r="F69" s="1"/>
      <c r="G69" s="1"/>
      <c r="H69" s="1"/>
      <c r="I69" s="11">
        <f>H37</f>
        <v>232.12800000000001</v>
      </c>
      <c r="K69" s="1"/>
      <c r="L69" s="1"/>
      <c r="M69" s="1"/>
      <c r="N69" s="1"/>
      <c r="O69" s="1"/>
    </row>
    <row r="70" spans="3:15" ht="15">
      <c r="C70" s="2">
        <v>5.11</v>
      </c>
      <c r="D70" s="5" t="s">
        <v>66</v>
      </c>
      <c r="E70" s="2"/>
      <c r="F70" s="2"/>
      <c r="G70" s="2" t="s">
        <v>54</v>
      </c>
      <c r="H70" s="2"/>
      <c r="I70" s="2">
        <f>SUM(I71:I73)</f>
        <v>710.2</v>
      </c>
      <c r="K70" s="1"/>
      <c r="L70" s="1"/>
      <c r="M70" s="1"/>
      <c r="N70" s="1"/>
      <c r="O70" s="1"/>
    </row>
    <row r="71" spans="3:15" ht="15">
      <c r="C71" s="1"/>
      <c r="D71" s="1" t="s">
        <v>158</v>
      </c>
      <c r="E71" s="1"/>
      <c r="F71" s="1" t="s">
        <v>162</v>
      </c>
      <c r="G71" s="1"/>
      <c r="H71" s="1"/>
      <c r="I71" s="10">
        <v>710.2</v>
      </c>
      <c r="K71" s="1"/>
      <c r="L71" s="1"/>
      <c r="M71" s="1"/>
      <c r="N71" s="1"/>
      <c r="O71" s="1"/>
    </row>
    <row r="72" spans="3:15" ht="14.25" customHeight="1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 hidden="1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/>
      <c r="E74" s="1"/>
      <c r="F74" s="1"/>
      <c r="G74" s="1" t="s">
        <v>54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69</v>
      </c>
      <c r="E75" s="1"/>
      <c r="F75" s="1"/>
      <c r="G75" s="1"/>
      <c r="H75" s="1"/>
      <c r="I75" s="10">
        <v>0</v>
      </c>
      <c r="K75" s="1"/>
      <c r="L75" s="1"/>
      <c r="M75" s="1"/>
      <c r="N75" s="1"/>
      <c r="O75" s="1"/>
    </row>
    <row r="76" spans="3:15" ht="15">
      <c r="C76" s="1"/>
      <c r="D76" s="1" t="s">
        <v>169</v>
      </c>
      <c r="E76" s="1"/>
      <c r="F76" s="1"/>
      <c r="G76" s="1" t="s">
        <v>54</v>
      </c>
      <c r="H76" s="1"/>
      <c r="I76" s="10">
        <v>22532.23</v>
      </c>
      <c r="K76" s="1"/>
      <c r="L76" s="1"/>
      <c r="M76" s="1"/>
      <c r="N76" s="1"/>
      <c r="O76" s="1"/>
    </row>
    <row r="77" spans="3:15" ht="15">
      <c r="C77" s="1"/>
      <c r="D77" s="1" t="s">
        <v>71</v>
      </c>
      <c r="E77" s="1"/>
      <c r="F77" s="1"/>
      <c r="G77" s="1" t="s">
        <v>54</v>
      </c>
      <c r="H77" s="1"/>
      <c r="I77" s="1"/>
      <c r="K77" s="1"/>
      <c r="L77" s="1"/>
      <c r="M77" s="1"/>
      <c r="N77" s="1"/>
      <c r="O77" s="1"/>
    </row>
    <row r="78" spans="3:15" ht="15">
      <c r="C78" s="1"/>
      <c r="D78" s="1"/>
      <c r="E78" s="1"/>
      <c r="F78" s="1"/>
      <c r="G78" s="1" t="s">
        <v>54</v>
      </c>
      <c r="H78" s="1"/>
      <c r="I78" s="1"/>
      <c r="K78" s="1"/>
      <c r="L78" s="1"/>
      <c r="M78" s="1"/>
      <c r="N78" s="1"/>
      <c r="O78" s="1"/>
    </row>
    <row r="79" spans="3:15" ht="15">
      <c r="C79" s="1"/>
      <c r="D79" s="1" t="s">
        <v>72</v>
      </c>
      <c r="E79" s="1"/>
      <c r="F79" s="1"/>
      <c r="G79" s="1" t="s">
        <v>54</v>
      </c>
      <c r="H79" s="1"/>
      <c r="I79" s="1"/>
      <c r="K79" s="1"/>
      <c r="L79" s="1"/>
      <c r="M79" s="1"/>
      <c r="N79" s="1"/>
      <c r="O79" s="1"/>
    </row>
    <row r="80" spans="3:15" ht="15">
      <c r="C80" s="8"/>
      <c r="D80" s="8" t="s">
        <v>170</v>
      </c>
      <c r="E80" s="8"/>
      <c r="F80" s="8"/>
      <c r="G80" s="8" t="s">
        <v>54</v>
      </c>
      <c r="H80" s="8"/>
      <c r="I80" s="17">
        <f>I76+I56-I58</f>
        <v>23727.952</v>
      </c>
      <c r="K80" s="1"/>
      <c r="L80" s="1"/>
      <c r="M80" s="1"/>
      <c r="N80" s="1"/>
      <c r="O80" s="1"/>
    </row>
    <row r="81" ht="15">
      <c r="E81" t="s">
        <v>74</v>
      </c>
    </row>
    <row r="82" ht="15">
      <c r="E82" t="s">
        <v>75</v>
      </c>
    </row>
    <row r="84" ht="15">
      <c r="C84" t="s">
        <v>160</v>
      </c>
    </row>
    <row r="85" spans="3:8" ht="15">
      <c r="C85" s="1"/>
      <c r="D85" s="1"/>
      <c r="E85" s="1"/>
      <c r="F85" s="1"/>
      <c r="G85" s="1"/>
      <c r="H85" s="1">
        <v>4742.5</v>
      </c>
    </row>
  </sheetData>
  <sheetProtection/>
  <mergeCells count="2">
    <mergeCell ref="B17:B18"/>
    <mergeCell ref="C17:D1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51">
      <selection activeCell="C48" sqref="C48:I8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164</v>
      </c>
      <c r="E2" t="s">
        <v>173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165</v>
      </c>
      <c r="B10" s="10">
        <v>6735.88</v>
      </c>
      <c r="C10" s="10">
        <v>3041.47</v>
      </c>
      <c r="D10" s="10">
        <v>2006.45</v>
      </c>
      <c r="E10" s="1"/>
      <c r="F10" s="10">
        <f>D10</f>
        <v>2006.45</v>
      </c>
      <c r="G10" s="10">
        <f>B10+C10-F10</f>
        <v>7770.900000000001</v>
      </c>
      <c r="H10" s="1"/>
      <c r="I10" s="1"/>
    </row>
    <row r="11" spans="1:9" ht="15">
      <c r="A11" s="1" t="s">
        <v>11</v>
      </c>
      <c r="B11" s="10">
        <v>14525.81</v>
      </c>
      <c r="C11" s="10">
        <v>3981.91</v>
      </c>
      <c r="D11" s="10">
        <v>2626.86</v>
      </c>
      <c r="E11" s="1"/>
      <c r="F11" s="10">
        <f>D11</f>
        <v>2626.86</v>
      </c>
      <c r="G11" s="11">
        <f>B11+C11-F11</f>
        <v>15880.86</v>
      </c>
      <c r="H11" s="1"/>
      <c r="I11" s="1"/>
    </row>
    <row r="12" spans="1:9" ht="15">
      <c r="A12" s="1" t="s">
        <v>12</v>
      </c>
      <c r="B12" s="1"/>
      <c r="C12" s="10">
        <f>SUM(C10:C11)</f>
        <v>7023.379999999999</v>
      </c>
      <c r="D12" s="1"/>
      <c r="E12" s="1"/>
      <c r="F12" s="10">
        <f>SUM(F10:F11)</f>
        <v>4633.31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47" t="s">
        <v>13</v>
      </c>
      <c r="C17" s="43" t="s">
        <v>14</v>
      </c>
      <c r="D17" s="44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48"/>
      <c r="C18" s="45"/>
      <c r="D18" s="46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 t="s">
        <v>167</v>
      </c>
      <c r="D21" s="1"/>
      <c r="E21" s="1"/>
      <c r="F21" s="1"/>
      <c r="G21" s="1"/>
      <c r="H21" s="10">
        <v>710.2</v>
      </c>
      <c r="I21" s="1" t="s">
        <v>167</v>
      </c>
      <c r="J21" s="1"/>
      <c r="K21" s="1"/>
      <c r="L21" s="1"/>
      <c r="M21" s="10">
        <v>710.2</v>
      </c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7.2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0">
        <f>SUM(H20:H24)</f>
        <v>710.2</v>
      </c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0">
        <f>SUM(M19:M26)</f>
        <v>710.2</v>
      </c>
      <c r="N27" s="1"/>
      <c r="O27" s="1"/>
    </row>
    <row r="28" spans="1:15" ht="15">
      <c r="A28" s="1"/>
      <c r="B28" s="1"/>
      <c r="C28" s="1"/>
      <c r="D28" s="1"/>
      <c r="E28" s="10">
        <v>595.2</v>
      </c>
      <c r="F28" s="1">
        <v>1.68</v>
      </c>
      <c r="G28" s="1"/>
      <c r="H28" s="11">
        <f>E28*F28</f>
        <v>999.936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0">
        <v>595.2</v>
      </c>
      <c r="F29" s="1">
        <v>2.22</v>
      </c>
      <c r="G29" s="1"/>
      <c r="H29" s="11">
        <f>E29*F29</f>
        <v>1321.3440000000003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0">
        <v>595.2</v>
      </c>
      <c r="F30" s="1">
        <v>0.69</v>
      </c>
      <c r="G30" s="1"/>
      <c r="H30" s="11">
        <f>E30*F30</f>
        <v>410.688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0">
        <v>595.2</v>
      </c>
      <c r="F31" s="1">
        <v>1.14</v>
      </c>
      <c r="G31" s="1"/>
      <c r="H31" s="11">
        <f>E31*F31</f>
        <v>678.528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84</v>
      </c>
      <c r="D34" s="1"/>
      <c r="E34" s="10">
        <v>595.2</v>
      </c>
      <c r="F34" s="1">
        <v>0.57</v>
      </c>
      <c r="G34" s="1"/>
      <c r="H34" s="11">
        <f>E34*F34</f>
        <v>339.264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83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40</v>
      </c>
      <c r="D37" s="1"/>
      <c r="E37" s="10">
        <v>595.2</v>
      </c>
      <c r="F37" s="1">
        <v>0.39</v>
      </c>
      <c r="G37" s="1"/>
      <c r="H37" s="11">
        <f>E37*F37</f>
        <v>232.12800000000001</v>
      </c>
      <c r="I37" s="1"/>
      <c r="J37" s="1"/>
      <c r="K37" s="1"/>
      <c r="L37" s="1"/>
      <c r="M37" s="1"/>
      <c r="N37" s="1"/>
      <c r="O37" s="1"/>
    </row>
    <row r="38" spans="1:15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.25" customHeight="1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8" t="s">
        <v>31</v>
      </c>
      <c r="H40" s="16">
        <f>SUM(H26:H39)</f>
        <v>4692.088000000001</v>
      </c>
      <c r="I40" s="1"/>
      <c r="J40" s="1"/>
      <c r="K40" s="1"/>
      <c r="L40" s="1"/>
      <c r="M40" s="1"/>
      <c r="N40" s="1"/>
      <c r="O40" s="1"/>
    </row>
    <row r="41" ht="3.75" customHeight="1" hidden="1"/>
    <row r="42" ht="15">
      <c r="D42" t="s">
        <v>42</v>
      </c>
    </row>
    <row r="43" ht="14.25" customHeight="1">
      <c r="D43" t="s">
        <v>44</v>
      </c>
    </row>
    <row r="44" ht="0.75" customHeight="1" hidden="1"/>
    <row r="45" ht="15" hidden="1"/>
    <row r="46" ht="15" hidden="1"/>
    <row r="47" ht="15" hidden="1">
      <c r="B47" t="s">
        <v>45</v>
      </c>
    </row>
    <row r="48" ht="15">
      <c r="F48" t="s">
        <v>46</v>
      </c>
    </row>
    <row r="49" ht="15">
      <c r="F49" t="s">
        <v>47</v>
      </c>
    </row>
    <row r="50" ht="15">
      <c r="F50" t="s">
        <v>77</v>
      </c>
    </row>
    <row r="51" spans="3:6" ht="15">
      <c r="C51" s="12">
        <v>595.2</v>
      </c>
      <c r="F51" t="str">
        <f>E2</f>
        <v>апрель 2012г</v>
      </c>
    </row>
    <row r="53" spans="3:15" ht="15">
      <c r="C53" s="1" t="s">
        <v>49</v>
      </c>
      <c r="D53" s="1" t="s">
        <v>50</v>
      </c>
      <c r="E53" s="1"/>
      <c r="F53" s="1"/>
      <c r="G53" s="1" t="s">
        <v>51</v>
      </c>
      <c r="H53" s="1" t="s">
        <v>52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166</v>
      </c>
      <c r="E54" s="2"/>
      <c r="F54" s="2"/>
      <c r="G54" s="2" t="s">
        <v>54</v>
      </c>
      <c r="H54" s="2"/>
      <c r="I54" s="10">
        <f>C12</f>
        <v>7023.379999999999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2</v>
      </c>
      <c r="E56" s="3"/>
      <c r="F56" s="3"/>
      <c r="G56" s="3" t="s">
        <v>54</v>
      </c>
      <c r="H56" s="3"/>
      <c r="I56" s="10">
        <f>F12</f>
        <v>4633.31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56</v>
      </c>
      <c r="E57" s="1"/>
      <c r="F57" s="1"/>
      <c r="G57" s="1" t="s">
        <v>54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57</v>
      </c>
      <c r="E58" s="4"/>
      <c r="F58" s="4"/>
      <c r="G58" s="7" t="s">
        <v>54</v>
      </c>
      <c r="H58" s="7"/>
      <c r="I58" s="16">
        <v>4692.09</v>
      </c>
      <c r="J58" s="15">
        <f>I58-H40</f>
        <v>0.001999999999497959</v>
      </c>
      <c r="K58" s="1"/>
      <c r="L58" s="1"/>
      <c r="M58" s="1"/>
      <c r="N58" s="1"/>
      <c r="O58" s="1"/>
    </row>
    <row r="59" spans="3:15" ht="15">
      <c r="C59" s="13"/>
      <c r="D59" s="14" t="s">
        <v>11</v>
      </c>
      <c r="E59" s="13"/>
      <c r="F59" s="13"/>
      <c r="G59" s="13"/>
      <c r="H59" s="13"/>
      <c r="I59" s="13"/>
      <c r="K59" s="1"/>
      <c r="L59" s="1"/>
      <c r="M59" s="1"/>
      <c r="N59" s="1"/>
      <c r="O59" s="1"/>
    </row>
    <row r="60" spans="3:15" ht="15">
      <c r="C60" s="1">
        <v>1.68</v>
      </c>
      <c r="D60" s="1" t="s">
        <v>112</v>
      </c>
      <c r="E60" s="1" t="s">
        <v>113</v>
      </c>
      <c r="F60" s="1"/>
      <c r="G60" s="1" t="s">
        <v>54</v>
      </c>
      <c r="H60" s="1"/>
      <c r="I60" s="11">
        <f>H28</f>
        <v>999.936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114</v>
      </c>
      <c r="E61" s="1"/>
      <c r="F61" s="1"/>
      <c r="G61" s="1" t="s">
        <v>54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115</v>
      </c>
      <c r="E62" s="1"/>
      <c r="F62" s="1"/>
      <c r="G62" s="1" t="s">
        <v>54</v>
      </c>
      <c r="H62" s="1"/>
      <c r="I62" s="11">
        <f>H29</f>
        <v>1321.3440000000003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116</v>
      </c>
      <c r="E63" s="1"/>
      <c r="F63" s="1"/>
      <c r="G63" s="1" t="s">
        <v>54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117</v>
      </c>
      <c r="E64" s="1"/>
      <c r="F64" s="1"/>
      <c r="G64" s="1"/>
      <c r="H64" s="1"/>
      <c r="I64" s="11">
        <f>H30</f>
        <v>410.688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118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119</v>
      </c>
      <c r="E66" s="1"/>
      <c r="F66" s="1" t="s">
        <v>120</v>
      </c>
      <c r="G66" s="1"/>
      <c r="H66" s="1"/>
      <c r="I66" s="11">
        <f>H31</f>
        <v>678.528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116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121</v>
      </c>
      <c r="E68" s="1"/>
      <c r="F68" s="1"/>
      <c r="G68" s="1"/>
      <c r="H68" s="1"/>
      <c r="I68" s="11">
        <f>H34</f>
        <v>339.264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122</v>
      </c>
      <c r="E69" s="1"/>
      <c r="F69" s="1"/>
      <c r="G69" s="1"/>
      <c r="H69" s="1"/>
      <c r="I69" s="11">
        <f>H37</f>
        <v>232.12800000000001</v>
      </c>
      <c r="K69" s="1"/>
      <c r="L69" s="1"/>
      <c r="M69" s="1"/>
      <c r="N69" s="1"/>
      <c r="O69" s="1"/>
    </row>
    <row r="70" spans="3:15" ht="15">
      <c r="C70" s="2">
        <v>5.11</v>
      </c>
      <c r="D70" s="5" t="s">
        <v>66</v>
      </c>
      <c r="E70" s="2"/>
      <c r="F70" s="2"/>
      <c r="G70" s="2" t="s">
        <v>54</v>
      </c>
      <c r="H70" s="2"/>
      <c r="I70" s="2">
        <f>SUM(I71:I73)</f>
        <v>710.2</v>
      </c>
      <c r="K70" s="1"/>
      <c r="L70" s="1"/>
      <c r="M70" s="1"/>
      <c r="N70" s="1"/>
      <c r="O70" s="1"/>
    </row>
    <row r="71" spans="3:15" ht="15">
      <c r="C71" s="1"/>
      <c r="D71" s="1" t="s">
        <v>158</v>
      </c>
      <c r="E71" s="1"/>
      <c r="F71" s="1" t="s">
        <v>162</v>
      </c>
      <c r="G71" s="1"/>
      <c r="H71" s="1"/>
      <c r="I71" s="10">
        <v>710.2</v>
      </c>
      <c r="K71" s="1"/>
      <c r="L71" s="1"/>
      <c r="M71" s="1"/>
      <c r="N71" s="1"/>
      <c r="O71" s="1"/>
    </row>
    <row r="72" spans="3:15" ht="14.25" customHeight="1"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</row>
    <row r="73" spans="3:15" ht="15" hidden="1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/>
      <c r="E74" s="1"/>
      <c r="F74" s="1"/>
      <c r="G74" s="1" t="s">
        <v>54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69</v>
      </c>
      <c r="E75" s="1"/>
      <c r="F75" s="1"/>
      <c r="G75" s="1"/>
      <c r="H75" s="1"/>
      <c r="I75" s="10">
        <v>0</v>
      </c>
      <c r="K75" s="1"/>
      <c r="L75" s="1"/>
      <c r="M75" s="1"/>
      <c r="N75" s="1"/>
      <c r="O75" s="1"/>
    </row>
    <row r="76" spans="3:15" ht="15">
      <c r="C76" s="1"/>
      <c r="D76" s="1" t="s">
        <v>169</v>
      </c>
      <c r="E76" s="1"/>
      <c r="F76" s="1"/>
      <c r="G76" s="1" t="s">
        <v>54</v>
      </c>
      <c r="H76" s="1"/>
      <c r="I76" s="10">
        <v>23727.95</v>
      </c>
      <c r="K76" s="1"/>
      <c r="L76" s="1"/>
      <c r="M76" s="1"/>
      <c r="N76" s="1"/>
      <c r="O76" s="1"/>
    </row>
    <row r="77" spans="3:15" ht="15">
      <c r="C77" s="1"/>
      <c r="D77" s="1" t="s">
        <v>71</v>
      </c>
      <c r="E77" s="1"/>
      <c r="F77" s="1"/>
      <c r="G77" s="1" t="s">
        <v>54</v>
      </c>
      <c r="H77" s="1"/>
      <c r="I77" s="1"/>
      <c r="K77" s="1"/>
      <c r="L77" s="1"/>
      <c r="M77" s="1"/>
      <c r="N77" s="1"/>
      <c r="O77" s="1"/>
    </row>
    <row r="78" spans="3:15" ht="15">
      <c r="C78" s="1"/>
      <c r="D78" s="1"/>
      <c r="E78" s="1"/>
      <c r="F78" s="1"/>
      <c r="G78" s="1" t="s">
        <v>54</v>
      </c>
      <c r="H78" s="1"/>
      <c r="I78" s="1"/>
      <c r="K78" s="1"/>
      <c r="L78" s="1"/>
      <c r="M78" s="1"/>
      <c r="N78" s="1"/>
      <c r="O78" s="1"/>
    </row>
    <row r="79" spans="3:15" ht="15">
      <c r="C79" s="1"/>
      <c r="D79" s="1" t="s">
        <v>72</v>
      </c>
      <c r="E79" s="1"/>
      <c r="F79" s="1"/>
      <c r="G79" s="1" t="s">
        <v>54</v>
      </c>
      <c r="H79" s="1"/>
      <c r="I79" s="1"/>
      <c r="K79" s="1"/>
      <c r="L79" s="1"/>
      <c r="M79" s="1"/>
      <c r="N79" s="1"/>
      <c r="O79" s="1"/>
    </row>
    <row r="80" spans="3:15" ht="15">
      <c r="C80" s="8"/>
      <c r="D80" s="8" t="s">
        <v>170</v>
      </c>
      <c r="E80" s="8"/>
      <c r="F80" s="8"/>
      <c r="G80" s="8" t="s">
        <v>54</v>
      </c>
      <c r="H80" s="8"/>
      <c r="I80" s="16">
        <f>I76+I56-I58</f>
        <v>23669.170000000002</v>
      </c>
      <c r="K80" s="1"/>
      <c r="L80" s="1"/>
      <c r="M80" s="1"/>
      <c r="N80" s="1"/>
      <c r="O80" s="1"/>
    </row>
    <row r="81" ht="15">
      <c r="E81" t="s">
        <v>74</v>
      </c>
    </row>
    <row r="82" ht="15">
      <c r="E82" t="s">
        <v>75</v>
      </c>
    </row>
    <row r="84" ht="15">
      <c r="C84" t="s">
        <v>160</v>
      </c>
    </row>
    <row r="85" spans="3:8" ht="15">
      <c r="C85" s="1"/>
      <c r="D85" s="1"/>
      <c r="E85" s="1"/>
      <c r="F85" s="1"/>
      <c r="G85" s="1"/>
      <c r="H85" s="1">
        <v>4742.5</v>
      </c>
    </row>
  </sheetData>
  <sheetProtection/>
  <mergeCells count="2">
    <mergeCell ref="B17:B18"/>
    <mergeCell ref="C17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76"/>
  <sheetViews>
    <sheetView zoomScalePageLayoutView="0" workbookViewId="0" topLeftCell="A42">
      <selection activeCell="A37" sqref="A1:IV16384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164</v>
      </c>
      <c r="E2" t="s">
        <v>174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165</v>
      </c>
      <c r="B6" s="10">
        <v>7770.9</v>
      </c>
      <c r="C6" s="10">
        <v>3041.47</v>
      </c>
      <c r="D6" s="10">
        <v>2273.92</v>
      </c>
      <c r="E6" s="1"/>
      <c r="F6" s="10">
        <f>D6</f>
        <v>2273.92</v>
      </c>
      <c r="G6" s="10">
        <f>B6+C6-F6</f>
        <v>8538.449999999999</v>
      </c>
      <c r="H6" s="1"/>
      <c r="I6" s="1"/>
    </row>
    <row r="7" spans="1:9" ht="15">
      <c r="A7" s="1" t="s">
        <v>11</v>
      </c>
      <c r="B7" s="10">
        <v>15880.86</v>
      </c>
      <c r="C7" s="10">
        <v>3981.91</v>
      </c>
      <c r="D7" s="10">
        <v>2976.98</v>
      </c>
      <c r="E7" s="1"/>
      <c r="F7" s="10">
        <f>D7</f>
        <v>2976.98</v>
      </c>
      <c r="G7" s="11">
        <f>B7+C7-F7</f>
        <v>16885.79</v>
      </c>
      <c r="H7" s="1"/>
      <c r="I7" s="1"/>
    </row>
    <row r="8" spans="1:9" ht="15">
      <c r="A8" s="1" t="s">
        <v>12</v>
      </c>
      <c r="B8" s="1"/>
      <c r="C8" s="10">
        <f>SUM(C6:C7)</f>
        <v>7023.379999999999</v>
      </c>
      <c r="D8" s="1"/>
      <c r="E8" s="1"/>
      <c r="F8" s="10">
        <f>SUM(F6:F7)</f>
        <v>5250.9</v>
      </c>
      <c r="G8" s="1"/>
      <c r="H8" s="1"/>
      <c r="I8" s="1"/>
    </row>
    <row r="11" spans="1:15" ht="15">
      <c r="A11" s="1"/>
      <c r="B11" s="47" t="s">
        <v>13</v>
      </c>
      <c r="C11" s="43" t="s">
        <v>14</v>
      </c>
      <c r="D11" s="44"/>
      <c r="E11" s="1" t="s">
        <v>15</v>
      </c>
      <c r="F11" s="1"/>
      <c r="G11" s="1"/>
      <c r="H11" s="1"/>
      <c r="I11" s="1" t="s">
        <v>16</v>
      </c>
      <c r="J11" s="1"/>
      <c r="K11" s="1"/>
      <c r="L11" s="1"/>
      <c r="M11" s="1"/>
      <c r="N11" s="1"/>
      <c r="O11" s="1"/>
    </row>
    <row r="12" spans="1:15" ht="15">
      <c r="A12" s="1"/>
      <c r="B12" s="48"/>
      <c r="C12" s="45"/>
      <c r="D12" s="46"/>
      <c r="E12" s="1" t="s">
        <v>17</v>
      </c>
      <c r="F12" s="1" t="s">
        <v>18</v>
      </c>
      <c r="G12" s="1" t="s">
        <v>19</v>
      </c>
      <c r="H12" s="1" t="s">
        <v>20</v>
      </c>
      <c r="I12" s="1" t="s">
        <v>21</v>
      </c>
      <c r="J12" s="1" t="s">
        <v>22</v>
      </c>
      <c r="K12" s="1" t="s">
        <v>23</v>
      </c>
      <c r="L12" s="1" t="s">
        <v>24</v>
      </c>
      <c r="M12" s="1" t="s">
        <v>25</v>
      </c>
      <c r="N12" s="1"/>
      <c r="O12" s="1"/>
    </row>
    <row r="13" spans="1:1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1"/>
      <c r="B15" s="1" t="s">
        <v>175</v>
      </c>
      <c r="C15" s="1" t="s">
        <v>167</v>
      </c>
      <c r="D15" s="1"/>
      <c r="E15" s="1"/>
      <c r="F15" s="1"/>
      <c r="G15" s="1"/>
      <c r="H15" s="10">
        <v>737</v>
      </c>
      <c r="I15" s="1" t="s">
        <v>167</v>
      </c>
      <c r="J15" s="1"/>
      <c r="K15" s="1"/>
      <c r="L15" s="1"/>
      <c r="M15" s="10">
        <v>710.2</v>
      </c>
      <c r="N15" s="1"/>
      <c r="O15" s="1"/>
    </row>
    <row r="16" spans="1:15" ht="15">
      <c r="A16" s="1"/>
      <c r="B16" s="1" t="s">
        <v>176</v>
      </c>
      <c r="C16" s="1" t="s">
        <v>149</v>
      </c>
      <c r="D16" s="1"/>
      <c r="E16" s="1"/>
      <c r="F16" s="1"/>
      <c r="G16" s="1"/>
      <c r="H16" s="1">
        <v>750</v>
      </c>
      <c r="I16" s="1"/>
      <c r="J16" s="1"/>
      <c r="K16" s="1"/>
      <c r="L16" s="1"/>
      <c r="M16" s="1"/>
      <c r="N16" s="1"/>
      <c r="O16" s="1"/>
    </row>
    <row r="17" spans="1:1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7.25" customHeight="1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1487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 t="s">
        <v>31</v>
      </c>
      <c r="M21" s="10">
        <f>SUM(M13:M20)</f>
        <v>710.2</v>
      </c>
      <c r="N21" s="1"/>
      <c r="O21" s="1"/>
    </row>
    <row r="22" spans="1:15" ht="15">
      <c r="A22" s="1"/>
      <c r="B22" s="1"/>
      <c r="C22" s="1"/>
      <c r="D22" s="1"/>
      <c r="E22" s="10">
        <v>595.2</v>
      </c>
      <c r="F22" s="1">
        <v>1.68</v>
      </c>
      <c r="G22" s="1"/>
      <c r="H22" s="11">
        <f>E22*F22</f>
        <v>999.936</v>
      </c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 t="s">
        <v>32</v>
      </c>
      <c r="D23" s="1"/>
      <c r="E23" s="10">
        <v>595.2</v>
      </c>
      <c r="F23" s="1">
        <v>2.22</v>
      </c>
      <c r="G23" s="1"/>
      <c r="H23" s="11">
        <f>E23*F23</f>
        <v>1321.3440000000003</v>
      </c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0">
        <v>595.2</v>
      </c>
      <c r="F24" s="1">
        <v>0.69</v>
      </c>
      <c r="G24" s="1"/>
      <c r="H24" s="11">
        <f>E24*F24</f>
        <v>410.688</v>
      </c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0">
        <v>595.2</v>
      </c>
      <c r="F25" s="1">
        <v>1.14</v>
      </c>
      <c r="G25" s="1"/>
      <c r="H25" s="11">
        <f>E25*F25</f>
        <v>678.528</v>
      </c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 t="s">
        <v>35</v>
      </c>
      <c r="D26" s="1"/>
      <c r="E26" s="1"/>
      <c r="F26" s="1" t="s">
        <v>36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 t="s">
        <v>84</v>
      </c>
      <c r="D28" s="1"/>
      <c r="E28" s="10">
        <v>595.2</v>
      </c>
      <c r="F28" s="1">
        <v>0.57</v>
      </c>
      <c r="G28" s="1"/>
      <c r="H28" s="11">
        <f>E28*F28</f>
        <v>339.264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83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40</v>
      </c>
      <c r="D31" s="1"/>
      <c r="E31" s="10">
        <v>595.2</v>
      </c>
      <c r="F31" s="1">
        <v>0.39</v>
      </c>
      <c r="G31" s="1"/>
      <c r="H31" s="11">
        <f>E31*F31</f>
        <v>232.12800000000001</v>
      </c>
      <c r="I31" s="1"/>
      <c r="J31" s="1"/>
      <c r="K31" s="1"/>
      <c r="L31" s="1"/>
      <c r="M31" s="1"/>
      <c r="N31" s="1"/>
      <c r="O31" s="1"/>
    </row>
    <row r="32" spans="1:15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.25" customHeight="1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8" t="s">
        <v>31</v>
      </c>
      <c r="H34" s="16">
        <f>SUM(H20:H33)</f>
        <v>5468.888000000001</v>
      </c>
      <c r="I34" s="1"/>
      <c r="J34" s="1"/>
      <c r="K34" s="1"/>
      <c r="L34" s="1"/>
      <c r="M34" s="1"/>
      <c r="N34" s="1"/>
      <c r="O34" s="1"/>
    </row>
    <row r="35" ht="3.75" customHeight="1" hidden="1"/>
    <row r="36" ht="15">
      <c r="D36" t="s">
        <v>42</v>
      </c>
    </row>
    <row r="37" ht="14.25" customHeight="1">
      <c r="D37" t="s">
        <v>44</v>
      </c>
    </row>
    <row r="38" ht="0.75" customHeight="1" hidden="1"/>
    <row r="39" ht="15" hidden="1"/>
    <row r="40" ht="15" hidden="1"/>
    <row r="41" ht="15" hidden="1">
      <c r="B41" t="s">
        <v>45</v>
      </c>
    </row>
    <row r="42" ht="15">
      <c r="F42" t="s">
        <v>46</v>
      </c>
    </row>
    <row r="43" ht="15">
      <c r="F43" t="s">
        <v>47</v>
      </c>
    </row>
    <row r="44" ht="15">
      <c r="F44" t="s">
        <v>77</v>
      </c>
    </row>
    <row r="45" spans="3:6" ht="15">
      <c r="C45" s="12">
        <v>595.2</v>
      </c>
      <c r="F45" t="str">
        <f>E2</f>
        <v>май 2012г</v>
      </c>
    </row>
    <row r="47" spans="3:15" ht="15">
      <c r="C47" s="1" t="s">
        <v>49</v>
      </c>
      <c r="D47" s="1" t="s">
        <v>50</v>
      </c>
      <c r="E47" s="1"/>
      <c r="F47" s="1"/>
      <c r="G47" s="1" t="s">
        <v>51</v>
      </c>
      <c r="H47" s="1" t="s">
        <v>52</v>
      </c>
      <c r="I47" s="1"/>
      <c r="K47" s="1" t="s">
        <v>16</v>
      </c>
      <c r="L47" s="1"/>
      <c r="M47" s="1"/>
      <c r="N47" s="1"/>
      <c r="O47" s="1"/>
    </row>
    <row r="48" spans="3:15" ht="15">
      <c r="C48" s="2">
        <v>1</v>
      </c>
      <c r="D48" s="5" t="s">
        <v>166</v>
      </c>
      <c r="E48" s="2"/>
      <c r="F48" s="2"/>
      <c r="G48" s="2" t="s">
        <v>54</v>
      </c>
      <c r="H48" s="2"/>
      <c r="I48" s="10">
        <f>C8</f>
        <v>7023.379999999999</v>
      </c>
      <c r="K48" s="1" t="s">
        <v>21</v>
      </c>
      <c r="L48" s="1" t="s">
        <v>22</v>
      </c>
      <c r="M48" s="1" t="s">
        <v>23</v>
      </c>
      <c r="N48" s="1" t="s">
        <v>24</v>
      </c>
      <c r="O48" s="1" t="s">
        <v>25</v>
      </c>
    </row>
    <row r="49" spans="3:15" ht="15">
      <c r="C49" s="1"/>
      <c r="D49" s="1"/>
      <c r="E49" s="1"/>
      <c r="F49" s="1"/>
      <c r="G49" s="1"/>
      <c r="H49" s="1"/>
      <c r="I49" s="1"/>
      <c r="K49" s="1"/>
      <c r="L49" s="1"/>
      <c r="M49" s="1"/>
      <c r="N49" s="1"/>
      <c r="O49" s="1"/>
    </row>
    <row r="50" spans="3:15" ht="15">
      <c r="C50" s="3">
        <v>2</v>
      </c>
      <c r="D50" s="6" t="s">
        <v>2</v>
      </c>
      <c r="E50" s="3"/>
      <c r="F50" s="3"/>
      <c r="G50" s="3" t="s">
        <v>54</v>
      </c>
      <c r="H50" s="3"/>
      <c r="I50" s="10">
        <f>F8</f>
        <v>5250.9</v>
      </c>
      <c r="K50" s="1"/>
      <c r="L50" s="1"/>
      <c r="M50" s="1"/>
      <c r="N50" s="1"/>
      <c r="O50" s="1"/>
    </row>
    <row r="51" spans="3:15" ht="15">
      <c r="C51" s="1">
        <v>3</v>
      </c>
      <c r="D51" s="1" t="s">
        <v>56</v>
      </c>
      <c r="E51" s="1"/>
      <c r="F51" s="1"/>
      <c r="G51" s="1" t="s">
        <v>54</v>
      </c>
      <c r="H51" s="1"/>
      <c r="I51" s="1"/>
      <c r="K51" s="1"/>
      <c r="L51" s="1"/>
      <c r="M51" s="1"/>
      <c r="N51" s="1"/>
      <c r="O51" s="1"/>
    </row>
    <row r="52" spans="3:15" ht="15">
      <c r="C52" s="4">
        <v>4</v>
      </c>
      <c r="D52" s="7" t="s">
        <v>57</v>
      </c>
      <c r="E52" s="4"/>
      <c r="F52" s="4"/>
      <c r="G52" s="7" t="s">
        <v>54</v>
      </c>
      <c r="H52" s="7"/>
      <c r="I52" s="16">
        <v>5468.89</v>
      </c>
      <c r="J52" s="15">
        <f>I52-H34</f>
        <v>0.001999999999497959</v>
      </c>
      <c r="K52" s="1"/>
      <c r="L52" s="1"/>
      <c r="M52" s="1"/>
      <c r="N52" s="1"/>
      <c r="O52" s="1"/>
    </row>
    <row r="53" spans="3:15" ht="15">
      <c r="C53" s="13"/>
      <c r="D53" s="14" t="s">
        <v>11</v>
      </c>
      <c r="E53" s="13"/>
      <c r="F53" s="13"/>
      <c r="G53" s="13"/>
      <c r="H53" s="13"/>
      <c r="I53" s="13"/>
      <c r="K53" s="1"/>
      <c r="L53" s="1"/>
      <c r="M53" s="1"/>
      <c r="N53" s="1"/>
      <c r="O53" s="1"/>
    </row>
    <row r="54" spans="3:15" ht="15">
      <c r="C54" s="1">
        <v>1.68</v>
      </c>
      <c r="D54" s="1" t="s">
        <v>112</v>
      </c>
      <c r="E54" s="1" t="s">
        <v>113</v>
      </c>
      <c r="F54" s="1"/>
      <c r="G54" s="1" t="s">
        <v>54</v>
      </c>
      <c r="H54" s="1"/>
      <c r="I54" s="11">
        <f>H22</f>
        <v>999.936</v>
      </c>
      <c r="K54" s="1"/>
      <c r="L54" s="1"/>
      <c r="M54" s="1"/>
      <c r="N54" s="1"/>
      <c r="O54" s="1"/>
    </row>
    <row r="55" spans="3:15" ht="15">
      <c r="C55" s="1">
        <v>2.22</v>
      </c>
      <c r="D55" s="1" t="s">
        <v>114</v>
      </c>
      <c r="E55" s="1"/>
      <c r="F55" s="1"/>
      <c r="G55" s="1" t="s">
        <v>54</v>
      </c>
      <c r="H55" s="1"/>
      <c r="I55" s="1"/>
      <c r="K55" s="1"/>
      <c r="L55" s="1"/>
      <c r="M55" s="1"/>
      <c r="N55" s="1"/>
      <c r="O55" s="1"/>
    </row>
    <row r="56" spans="3:15" ht="15">
      <c r="C56" s="1"/>
      <c r="D56" s="1" t="s">
        <v>115</v>
      </c>
      <c r="E56" s="1"/>
      <c r="F56" s="1"/>
      <c r="G56" s="1" t="s">
        <v>54</v>
      </c>
      <c r="H56" s="1"/>
      <c r="I56" s="11">
        <f>H23</f>
        <v>1321.3440000000003</v>
      </c>
      <c r="K56" s="1"/>
      <c r="L56" s="1"/>
      <c r="M56" s="1"/>
      <c r="N56" s="1"/>
      <c r="O56" s="1"/>
    </row>
    <row r="57" spans="3:15" ht="15">
      <c r="C57" s="1">
        <v>0.69</v>
      </c>
      <c r="D57" s="1" t="s">
        <v>116</v>
      </c>
      <c r="E57" s="1"/>
      <c r="F57" s="1"/>
      <c r="G57" s="1" t="s">
        <v>54</v>
      </c>
      <c r="H57" s="1"/>
      <c r="I57" s="1"/>
      <c r="K57" s="1"/>
      <c r="L57" s="1"/>
      <c r="M57" s="1"/>
      <c r="N57" s="1"/>
      <c r="O57" s="1"/>
    </row>
    <row r="58" spans="3:15" ht="15">
      <c r="C58" s="1"/>
      <c r="D58" s="1" t="s">
        <v>117</v>
      </c>
      <c r="E58" s="1"/>
      <c r="F58" s="1"/>
      <c r="G58" s="1"/>
      <c r="H58" s="1"/>
      <c r="I58" s="11">
        <f>H24</f>
        <v>410.688</v>
      </c>
      <c r="K58" s="1"/>
      <c r="L58" s="1"/>
      <c r="M58" s="1"/>
      <c r="N58" s="1"/>
      <c r="O58" s="1"/>
    </row>
    <row r="59" spans="3:15" ht="15">
      <c r="C59" s="1">
        <v>1.14</v>
      </c>
      <c r="D59" s="1" t="s">
        <v>118</v>
      </c>
      <c r="E59" s="1"/>
      <c r="F59" s="1"/>
      <c r="G59" s="1"/>
      <c r="H59" s="1"/>
      <c r="I59" s="1"/>
      <c r="K59" s="1"/>
      <c r="L59" s="1"/>
      <c r="M59" s="1"/>
      <c r="N59" s="1"/>
      <c r="O59" s="1"/>
    </row>
    <row r="60" spans="3:15" ht="15">
      <c r="C60" s="1"/>
      <c r="D60" s="1" t="s">
        <v>119</v>
      </c>
      <c r="E60" s="1"/>
      <c r="F60" s="1" t="s">
        <v>120</v>
      </c>
      <c r="G60" s="1"/>
      <c r="H60" s="1"/>
      <c r="I60" s="11">
        <f>H25</f>
        <v>678.528</v>
      </c>
      <c r="K60" s="1"/>
      <c r="L60" s="1"/>
      <c r="M60" s="1"/>
      <c r="N60" s="1"/>
      <c r="O60" s="1"/>
    </row>
    <row r="61" spans="3:15" ht="15">
      <c r="C61" s="1">
        <v>0.57</v>
      </c>
      <c r="D61" s="1" t="s">
        <v>116</v>
      </c>
      <c r="E61" s="1"/>
      <c r="F61" s="1"/>
      <c r="G61" s="1"/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121</v>
      </c>
      <c r="E62" s="1"/>
      <c r="F62" s="1"/>
      <c r="G62" s="1"/>
      <c r="H62" s="1"/>
      <c r="I62" s="11">
        <f>H28</f>
        <v>339.264</v>
      </c>
      <c r="K62" s="1"/>
      <c r="L62" s="1"/>
      <c r="M62" s="1"/>
      <c r="N62" s="1"/>
      <c r="O62" s="1"/>
    </row>
    <row r="63" spans="3:15" ht="15">
      <c r="C63" s="1">
        <v>0.39</v>
      </c>
      <c r="D63" s="1" t="s">
        <v>122</v>
      </c>
      <c r="E63" s="1"/>
      <c r="F63" s="1"/>
      <c r="G63" s="1"/>
      <c r="H63" s="1"/>
      <c r="I63" s="11">
        <f>H31</f>
        <v>232.12800000000001</v>
      </c>
      <c r="K63" s="1"/>
      <c r="L63" s="1"/>
      <c r="M63" s="1"/>
      <c r="N63" s="1"/>
      <c r="O63" s="1"/>
    </row>
    <row r="64" spans="3:15" ht="15">
      <c r="C64" s="2">
        <v>5.11</v>
      </c>
      <c r="D64" s="5" t="s">
        <v>66</v>
      </c>
      <c r="E64" s="2"/>
      <c r="F64" s="2"/>
      <c r="G64" s="2" t="s">
        <v>54</v>
      </c>
      <c r="H64" s="2"/>
      <c r="I64" s="2">
        <f>SUM(I65:I67)</f>
        <v>1487</v>
      </c>
      <c r="K64" s="1"/>
      <c r="L64" s="1"/>
      <c r="M64" s="1"/>
      <c r="N64" s="1"/>
      <c r="O64" s="1"/>
    </row>
    <row r="65" spans="3:15" ht="15">
      <c r="C65" s="1"/>
      <c r="D65" s="1" t="s">
        <v>158</v>
      </c>
      <c r="E65" s="1"/>
      <c r="F65" s="1" t="s">
        <v>162</v>
      </c>
      <c r="G65" s="1"/>
      <c r="H65" s="1"/>
      <c r="I65" s="10">
        <v>737</v>
      </c>
      <c r="K65" s="1"/>
      <c r="L65" s="1"/>
      <c r="M65" s="1"/>
      <c r="N65" s="1"/>
      <c r="O65" s="1"/>
    </row>
    <row r="66" spans="3:15" ht="14.25" customHeight="1">
      <c r="C66" s="1"/>
      <c r="D66" s="1" t="s">
        <v>149</v>
      </c>
      <c r="E66" s="1"/>
      <c r="F66" s="1"/>
      <c r="G66" s="1"/>
      <c r="H66" s="1"/>
      <c r="I66" s="1">
        <v>750</v>
      </c>
      <c r="K66" s="1"/>
      <c r="L66" s="1"/>
      <c r="M66" s="1"/>
      <c r="N66" s="1"/>
      <c r="O66" s="1"/>
    </row>
    <row r="67" spans="3:15" ht="15" hidden="1">
      <c r="C67" s="1"/>
      <c r="D67" s="1"/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/>
      <c r="E68" s="1"/>
      <c r="F68" s="1"/>
      <c r="G68" s="1" t="s">
        <v>54</v>
      </c>
      <c r="H68" s="1"/>
      <c r="I68" s="1"/>
      <c r="K68" s="1"/>
      <c r="L68" s="1"/>
      <c r="M68" s="1"/>
      <c r="N68" s="1"/>
      <c r="O68" s="1"/>
    </row>
    <row r="69" spans="3:15" ht="15">
      <c r="C69" s="1"/>
      <c r="D69" s="1" t="s">
        <v>69</v>
      </c>
      <c r="E69" s="1"/>
      <c r="F69" s="1"/>
      <c r="G69" s="1"/>
      <c r="H69" s="1"/>
      <c r="I69" s="10">
        <v>0</v>
      </c>
      <c r="K69" s="1"/>
      <c r="L69" s="1"/>
      <c r="M69" s="1"/>
      <c r="N69" s="1"/>
      <c r="O69" s="1"/>
    </row>
    <row r="70" spans="3:15" ht="15">
      <c r="C70" s="1"/>
      <c r="D70" s="1" t="s">
        <v>169</v>
      </c>
      <c r="E70" s="1"/>
      <c r="F70" s="1"/>
      <c r="G70" s="1" t="s">
        <v>54</v>
      </c>
      <c r="H70" s="1"/>
      <c r="I70" s="10">
        <v>23669.17</v>
      </c>
      <c r="K70" s="1"/>
      <c r="L70" s="1"/>
      <c r="M70" s="1"/>
      <c r="N70" s="1"/>
      <c r="O70" s="1"/>
    </row>
    <row r="71" spans="3:15" ht="15">
      <c r="C71" s="1"/>
      <c r="D71" s="1" t="s">
        <v>71</v>
      </c>
      <c r="E71" s="1"/>
      <c r="F71" s="1"/>
      <c r="G71" s="1" t="s">
        <v>54</v>
      </c>
      <c r="H71" s="1"/>
      <c r="I71" s="1"/>
      <c r="K71" s="1"/>
      <c r="L71" s="1"/>
      <c r="M71" s="1"/>
      <c r="N71" s="1"/>
      <c r="O71" s="1"/>
    </row>
    <row r="72" spans="3:15" ht="15">
      <c r="C72" s="1"/>
      <c r="D72" s="1"/>
      <c r="E72" s="1"/>
      <c r="F72" s="1"/>
      <c r="G72" s="1" t="s">
        <v>54</v>
      </c>
      <c r="H72" s="1"/>
      <c r="I72" s="1"/>
      <c r="K72" s="1"/>
      <c r="L72" s="1"/>
      <c r="M72" s="1"/>
      <c r="N72" s="1"/>
      <c r="O72" s="1"/>
    </row>
    <row r="73" spans="3:15" ht="15">
      <c r="C73" s="1"/>
      <c r="D73" s="1" t="s">
        <v>72</v>
      </c>
      <c r="E73" s="1"/>
      <c r="F73" s="1"/>
      <c r="G73" s="1" t="s">
        <v>54</v>
      </c>
      <c r="H73" s="1"/>
      <c r="I73" s="1"/>
      <c r="K73" s="1"/>
      <c r="L73" s="1"/>
      <c r="M73" s="1"/>
      <c r="N73" s="1"/>
      <c r="O73" s="1"/>
    </row>
    <row r="74" spans="3:15" ht="15">
      <c r="C74" s="8"/>
      <c r="D74" s="8" t="s">
        <v>170</v>
      </c>
      <c r="E74" s="8"/>
      <c r="F74" s="8"/>
      <c r="G74" s="8" t="s">
        <v>54</v>
      </c>
      <c r="H74" s="8"/>
      <c r="I74" s="16">
        <f>I70+I50-I52</f>
        <v>23451.18</v>
      </c>
      <c r="K74" s="1"/>
      <c r="L74" s="1"/>
      <c r="M74" s="1"/>
      <c r="N74" s="1"/>
      <c r="O74" s="1"/>
    </row>
    <row r="75" ht="15">
      <c r="E75" t="s">
        <v>74</v>
      </c>
    </row>
    <row r="76" ht="15">
      <c r="E76" t="s">
        <v>75</v>
      </c>
    </row>
  </sheetData>
  <sheetProtection/>
  <mergeCells count="2">
    <mergeCell ref="B11:B12"/>
    <mergeCell ref="C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79"/>
  <sheetViews>
    <sheetView zoomScalePageLayoutView="0" workbookViewId="0" topLeftCell="A48">
      <selection activeCell="A10" sqref="A1:IV16384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164</v>
      </c>
      <c r="E2" t="s">
        <v>177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165</v>
      </c>
      <c r="B6" s="10">
        <v>8538.45</v>
      </c>
      <c r="C6" s="10">
        <v>3041.47</v>
      </c>
      <c r="D6" s="10">
        <v>4859.05</v>
      </c>
      <c r="E6" s="1"/>
      <c r="F6" s="10">
        <f>D6</f>
        <v>4859.05</v>
      </c>
      <c r="G6" s="10">
        <f>B6+C6-F6</f>
        <v>6720.87</v>
      </c>
      <c r="H6" s="1"/>
      <c r="I6" s="1"/>
    </row>
    <row r="7" spans="1:9" ht="15">
      <c r="A7" s="1" t="s">
        <v>11</v>
      </c>
      <c r="B7" s="10">
        <v>16885.79</v>
      </c>
      <c r="C7" s="10">
        <v>3981.91</v>
      </c>
      <c r="D7" s="10">
        <v>6361.57</v>
      </c>
      <c r="E7" s="1"/>
      <c r="F7" s="10">
        <f>D7</f>
        <v>6361.57</v>
      </c>
      <c r="G7" s="11">
        <f>B7+C7-F7</f>
        <v>14506.130000000001</v>
      </c>
      <c r="H7" s="1"/>
      <c r="I7" s="1"/>
    </row>
    <row r="8" spans="1:9" ht="15">
      <c r="A8" s="1" t="s">
        <v>12</v>
      </c>
      <c r="B8" s="1"/>
      <c r="C8" s="10">
        <f>SUM(C6:C7)</f>
        <v>7023.379999999999</v>
      </c>
      <c r="D8" s="1"/>
      <c r="E8" s="1"/>
      <c r="F8" s="10">
        <f>SUM(F6:F7)</f>
        <v>11220.619999999999</v>
      </c>
      <c r="G8" s="1"/>
      <c r="H8" s="1"/>
      <c r="I8" s="1"/>
    </row>
    <row r="11" spans="1:15" ht="15">
      <c r="A11" s="1"/>
      <c r="B11" s="47" t="s">
        <v>13</v>
      </c>
      <c r="C11" s="43" t="s">
        <v>14</v>
      </c>
      <c r="D11" s="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"/>
      <c r="B12" s="48"/>
      <c r="C12" s="45"/>
      <c r="D12" s="46"/>
      <c r="E12" s="1" t="s">
        <v>17</v>
      </c>
      <c r="F12" s="1" t="s">
        <v>18</v>
      </c>
      <c r="G12" s="1" t="s">
        <v>19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"/>
      <c r="B13" s="1"/>
      <c r="C13" s="1"/>
      <c r="D13" s="1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"/>
      <c r="B14" s="1"/>
      <c r="C14" s="1"/>
      <c r="D14" s="1"/>
      <c r="E14" s="1"/>
      <c r="F14" s="1"/>
      <c r="G14" s="1"/>
      <c r="H14" s="1"/>
      <c r="I14" s="18"/>
      <c r="J14" s="18"/>
      <c r="K14" s="18"/>
      <c r="L14" s="18"/>
      <c r="M14" s="18"/>
      <c r="N14" s="18"/>
      <c r="O14" s="18"/>
    </row>
    <row r="15" spans="1:15" ht="15">
      <c r="A15" s="1"/>
      <c r="B15" s="1" t="s">
        <v>178</v>
      </c>
      <c r="C15" s="1" t="s">
        <v>167</v>
      </c>
      <c r="D15" s="1"/>
      <c r="E15" s="1"/>
      <c r="F15" s="1"/>
      <c r="G15" s="1"/>
      <c r="H15" s="10">
        <v>737</v>
      </c>
      <c r="I15" s="18"/>
      <c r="J15" s="18"/>
      <c r="K15" s="18"/>
      <c r="L15" s="18"/>
      <c r="M15" s="19"/>
      <c r="N15" s="18"/>
      <c r="O15" s="18"/>
    </row>
    <row r="16" spans="1:15" ht="15">
      <c r="A16" s="1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7.25" customHeight="1" hidden="1">
      <c r="A18" s="1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 hidden="1">
      <c r="A19" s="1"/>
      <c r="B19" s="1"/>
      <c r="C19" s="1"/>
      <c r="D19" s="1"/>
      <c r="E19" s="1"/>
      <c r="F19" s="1"/>
      <c r="G19" s="1"/>
      <c r="H19" s="1"/>
      <c r="I19" s="18"/>
      <c r="J19" s="18"/>
      <c r="K19" s="18"/>
      <c r="L19" s="18"/>
      <c r="M19" s="18"/>
      <c r="N19" s="18"/>
      <c r="O19" s="18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737</v>
      </c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9"/>
      <c r="N21" s="18"/>
      <c r="O21" s="18"/>
    </row>
    <row r="22" spans="1:15" ht="15">
      <c r="A22" s="1"/>
      <c r="B22" s="1"/>
      <c r="C22" s="1"/>
      <c r="D22" s="1"/>
      <c r="E22" s="10">
        <v>595.2</v>
      </c>
      <c r="F22" s="1">
        <v>1.68</v>
      </c>
      <c r="G22" s="1"/>
      <c r="H22" s="11">
        <f>E22*F22</f>
        <v>999.936</v>
      </c>
      <c r="I22" s="18"/>
      <c r="J22" s="18"/>
      <c r="K22" s="18"/>
      <c r="L22" s="18"/>
      <c r="M22" s="18"/>
      <c r="N22" s="18"/>
      <c r="O22" s="18"/>
    </row>
    <row r="23" spans="1:15" ht="15">
      <c r="A23" s="1"/>
      <c r="B23" s="1"/>
      <c r="C23" s="1" t="s">
        <v>32</v>
      </c>
      <c r="D23" s="1"/>
      <c r="E23" s="10">
        <v>595.2</v>
      </c>
      <c r="F23" s="1">
        <v>2.22</v>
      </c>
      <c r="G23" s="1"/>
      <c r="H23" s="11">
        <f>E23*F23</f>
        <v>1321.3440000000003</v>
      </c>
      <c r="I23" s="18"/>
      <c r="J23" s="18"/>
      <c r="K23" s="18"/>
      <c r="L23" s="18"/>
      <c r="M23" s="18"/>
      <c r="N23" s="18"/>
      <c r="O23" s="18"/>
    </row>
    <row r="24" spans="1:15" ht="15">
      <c r="A24" s="1"/>
      <c r="B24" s="1"/>
      <c r="C24" s="1"/>
      <c r="D24" s="1"/>
      <c r="E24" s="10">
        <v>595.2</v>
      </c>
      <c r="F24" s="1">
        <v>0.69</v>
      </c>
      <c r="G24" s="1"/>
      <c r="H24" s="11">
        <f>E24*F24</f>
        <v>410.688</v>
      </c>
      <c r="I24" s="18"/>
      <c r="J24" s="18"/>
      <c r="K24" s="18"/>
      <c r="L24" s="18"/>
      <c r="M24" s="18"/>
      <c r="N24" s="18"/>
      <c r="O24" s="18"/>
    </row>
    <row r="25" spans="1:15" ht="15">
      <c r="A25" s="1"/>
      <c r="B25" s="1"/>
      <c r="C25" s="1"/>
      <c r="D25" s="1"/>
      <c r="E25" s="10">
        <v>595.2</v>
      </c>
      <c r="F25" s="1">
        <v>1.14</v>
      </c>
      <c r="G25" s="1"/>
      <c r="H25" s="11">
        <f>E25*F25</f>
        <v>678.528</v>
      </c>
      <c r="I25" s="18"/>
      <c r="J25" s="18"/>
      <c r="K25" s="18"/>
      <c r="L25" s="18"/>
      <c r="M25" s="18"/>
      <c r="N25" s="18"/>
      <c r="O25" s="18"/>
    </row>
    <row r="26" spans="1:15" ht="15">
      <c r="A26" s="1"/>
      <c r="B26" s="1"/>
      <c r="C26" s="1" t="s">
        <v>35</v>
      </c>
      <c r="D26" s="1"/>
      <c r="E26" s="1"/>
      <c r="F26" s="1" t="s">
        <v>36</v>
      </c>
      <c r="G26" s="1"/>
      <c r="H26" s="1"/>
      <c r="I26" s="18"/>
      <c r="J26" s="18"/>
      <c r="K26" s="18"/>
      <c r="L26" s="18"/>
      <c r="M26" s="18"/>
      <c r="N26" s="18"/>
      <c r="O26" s="18"/>
    </row>
    <row r="27" spans="1:15" ht="15">
      <c r="A27" s="1"/>
      <c r="B27" s="1"/>
      <c r="C27" s="1"/>
      <c r="D27" s="1"/>
      <c r="E27" s="1"/>
      <c r="F27" s="1"/>
      <c r="G27" s="1"/>
      <c r="H27" s="1"/>
      <c r="I27" s="18"/>
      <c r="J27" s="18"/>
      <c r="K27" s="18"/>
      <c r="L27" s="18"/>
      <c r="M27" s="18"/>
      <c r="N27" s="18"/>
      <c r="O27" s="18"/>
    </row>
    <row r="28" spans="1:15" ht="15">
      <c r="A28" s="1"/>
      <c r="B28" s="1"/>
      <c r="C28" s="1" t="s">
        <v>84</v>
      </c>
      <c r="D28" s="1"/>
      <c r="E28" s="10">
        <v>595.2</v>
      </c>
      <c r="F28" s="1">
        <v>0.57</v>
      </c>
      <c r="G28" s="1"/>
      <c r="H28" s="11">
        <f>E28*F28</f>
        <v>339.264</v>
      </c>
      <c r="I28" s="18"/>
      <c r="J28" s="18"/>
      <c r="K28" s="18"/>
      <c r="L28" s="18"/>
      <c r="M28" s="18"/>
      <c r="N28" s="18"/>
      <c r="O28" s="18"/>
    </row>
    <row r="29" spans="1:15" ht="15">
      <c r="A29" s="1"/>
      <c r="B29" s="1"/>
      <c r="C29" s="1" t="s">
        <v>83</v>
      </c>
      <c r="D29" s="1"/>
      <c r="E29" s="1"/>
      <c r="F29" s="1"/>
      <c r="G29" s="1"/>
      <c r="H29" s="1"/>
      <c r="I29" s="18"/>
      <c r="J29" s="18"/>
      <c r="K29" s="18"/>
      <c r="L29" s="18"/>
      <c r="M29" s="18"/>
      <c r="N29" s="18"/>
      <c r="O29" s="18"/>
    </row>
    <row r="30" spans="1:15" ht="15">
      <c r="A30" s="1"/>
      <c r="B30" s="1"/>
      <c r="C30" s="1"/>
      <c r="D30" s="1"/>
      <c r="E30" s="1"/>
      <c r="F30" s="1"/>
      <c r="G30" s="1"/>
      <c r="H30" s="1"/>
      <c r="I30" s="18"/>
      <c r="J30" s="18"/>
      <c r="K30" s="18"/>
      <c r="L30" s="18"/>
      <c r="M30" s="18"/>
      <c r="N30" s="18"/>
      <c r="O30" s="18"/>
    </row>
    <row r="31" spans="1:15" ht="15">
      <c r="A31" s="1"/>
      <c r="B31" s="1"/>
      <c r="C31" s="1" t="s">
        <v>40</v>
      </c>
      <c r="D31" s="1"/>
      <c r="E31" s="10">
        <v>595.2</v>
      </c>
      <c r="F31" s="1">
        <v>0.39</v>
      </c>
      <c r="G31" s="1"/>
      <c r="H31" s="11">
        <f>E31*F31</f>
        <v>232.12800000000001</v>
      </c>
      <c r="I31" s="18"/>
      <c r="J31" s="18"/>
      <c r="K31" s="18"/>
      <c r="L31" s="18"/>
      <c r="M31" s="18"/>
      <c r="N31" s="18"/>
      <c r="O31" s="18"/>
    </row>
    <row r="32" spans="1:15" ht="11.25" customHeight="1">
      <c r="A32" s="1"/>
      <c r="B32" s="1"/>
      <c r="C32" s="1"/>
      <c r="D32" s="1"/>
      <c r="E32" s="1"/>
      <c r="F32" s="1"/>
      <c r="G32" s="1"/>
      <c r="H32" s="1"/>
      <c r="I32" s="18"/>
      <c r="J32" s="18"/>
      <c r="K32" s="18"/>
      <c r="L32" s="18"/>
      <c r="M32" s="18"/>
      <c r="N32" s="18"/>
      <c r="O32" s="18"/>
    </row>
    <row r="33" spans="1:15" ht="2.25" customHeight="1" hidden="1">
      <c r="A33" s="1"/>
      <c r="B33" s="1"/>
      <c r="C33" s="1"/>
      <c r="D33" s="1"/>
      <c r="E33" s="1"/>
      <c r="F33" s="1"/>
      <c r="G33" s="1"/>
      <c r="H33" s="1"/>
      <c r="I33" s="18"/>
      <c r="J33" s="18"/>
      <c r="K33" s="18"/>
      <c r="L33" s="18"/>
      <c r="M33" s="18"/>
      <c r="N33" s="18"/>
      <c r="O33" s="18"/>
    </row>
    <row r="34" spans="1:15" ht="15">
      <c r="A34" s="1"/>
      <c r="B34" s="1"/>
      <c r="C34" s="1"/>
      <c r="D34" s="1"/>
      <c r="E34" s="1"/>
      <c r="F34" s="1"/>
      <c r="G34" s="8" t="s">
        <v>31</v>
      </c>
      <c r="H34" s="16">
        <f>SUM(H20:H33)</f>
        <v>4718.888000000001</v>
      </c>
      <c r="I34" s="18"/>
      <c r="J34" s="18"/>
      <c r="K34" s="18"/>
      <c r="L34" s="18"/>
      <c r="M34" s="18"/>
      <c r="N34" s="18"/>
      <c r="O34" s="18"/>
    </row>
    <row r="35" spans="9:15" ht="3.75" customHeight="1" hidden="1">
      <c r="I35" s="18"/>
      <c r="J35" s="18"/>
      <c r="K35" s="18"/>
      <c r="L35" s="18"/>
      <c r="M35" s="18"/>
      <c r="N35" s="18"/>
      <c r="O35" s="18"/>
    </row>
    <row r="36" spans="4:15" ht="15">
      <c r="D36" t="s">
        <v>42</v>
      </c>
      <c r="I36" s="18"/>
      <c r="J36" s="18"/>
      <c r="K36" s="18"/>
      <c r="L36" s="18"/>
      <c r="M36" s="18"/>
      <c r="N36" s="18"/>
      <c r="O36" s="18"/>
    </row>
    <row r="37" spans="4:15" ht="14.25" customHeight="1">
      <c r="D37" t="s">
        <v>44</v>
      </c>
      <c r="I37" s="18"/>
      <c r="J37" s="18"/>
      <c r="K37" s="18"/>
      <c r="L37" s="18"/>
      <c r="M37" s="18"/>
      <c r="N37" s="18"/>
      <c r="O37" s="18"/>
    </row>
    <row r="38" ht="0.75" customHeight="1" hidden="1"/>
    <row r="39" ht="15" hidden="1"/>
    <row r="40" ht="15" hidden="1"/>
    <row r="41" ht="15" hidden="1">
      <c r="B41" t="s">
        <v>45</v>
      </c>
    </row>
    <row r="42" ht="15">
      <c r="F42" t="s">
        <v>46</v>
      </c>
    </row>
    <row r="43" ht="15">
      <c r="F43" t="s">
        <v>47</v>
      </c>
    </row>
    <row r="44" ht="15">
      <c r="F44" t="s">
        <v>77</v>
      </c>
    </row>
    <row r="45" spans="3:6" ht="15">
      <c r="C45" s="12">
        <v>595.2</v>
      </c>
      <c r="F45" t="str">
        <f>E2</f>
        <v>июнь 2012г</v>
      </c>
    </row>
    <row r="47" spans="3:16" ht="15">
      <c r="C47" s="1" t="s">
        <v>49</v>
      </c>
      <c r="D47" s="1" t="s">
        <v>50</v>
      </c>
      <c r="E47" s="1"/>
      <c r="F47" s="1"/>
      <c r="G47" s="1" t="s">
        <v>51</v>
      </c>
      <c r="H47" s="1" t="s">
        <v>52</v>
      </c>
      <c r="I47" s="1"/>
      <c r="J47" s="18"/>
      <c r="K47" s="18"/>
      <c r="L47" s="18"/>
      <c r="M47" s="18"/>
      <c r="N47" s="18"/>
      <c r="O47" s="18"/>
      <c r="P47" s="18"/>
    </row>
    <row r="48" spans="3:16" ht="15">
      <c r="C48" s="2">
        <v>1</v>
      </c>
      <c r="D48" s="5" t="s">
        <v>166</v>
      </c>
      <c r="E48" s="2"/>
      <c r="F48" s="2"/>
      <c r="G48" s="2" t="s">
        <v>54</v>
      </c>
      <c r="H48" s="2"/>
      <c r="I48" s="10">
        <f>C8</f>
        <v>7023.379999999999</v>
      </c>
      <c r="J48" s="18"/>
      <c r="K48" s="18"/>
      <c r="L48" s="18"/>
      <c r="M48" s="18"/>
      <c r="N48" s="18"/>
      <c r="O48" s="18"/>
      <c r="P48" s="18"/>
    </row>
    <row r="49" spans="3:16" ht="15">
      <c r="C49" s="1"/>
      <c r="D49" s="1"/>
      <c r="E49" s="1"/>
      <c r="F49" s="1"/>
      <c r="G49" s="1"/>
      <c r="H49" s="1"/>
      <c r="I49" s="1"/>
      <c r="J49" s="18"/>
      <c r="K49" s="18"/>
      <c r="L49" s="18"/>
      <c r="M49" s="18"/>
      <c r="N49" s="18"/>
      <c r="O49" s="18"/>
      <c r="P49" s="18"/>
    </row>
    <row r="50" spans="3:16" ht="15">
      <c r="C50" s="3">
        <v>2</v>
      </c>
      <c r="D50" s="6" t="s">
        <v>2</v>
      </c>
      <c r="E50" s="3"/>
      <c r="F50" s="3"/>
      <c r="G50" s="3" t="s">
        <v>54</v>
      </c>
      <c r="H50" s="3"/>
      <c r="I50" s="10">
        <f>F8</f>
        <v>11220.619999999999</v>
      </c>
      <c r="J50" s="18"/>
      <c r="K50" s="18"/>
      <c r="L50" s="18"/>
      <c r="M50" s="18"/>
      <c r="N50" s="18"/>
      <c r="O50" s="18"/>
      <c r="P50" s="18"/>
    </row>
    <row r="51" spans="3:16" ht="15">
      <c r="C51" s="1">
        <v>3</v>
      </c>
      <c r="D51" s="1" t="s">
        <v>56</v>
      </c>
      <c r="E51" s="1"/>
      <c r="F51" s="1"/>
      <c r="G51" s="1" t="s">
        <v>54</v>
      </c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4">
        <v>4</v>
      </c>
      <c r="D52" s="7" t="s">
        <v>57</v>
      </c>
      <c r="E52" s="4"/>
      <c r="F52" s="4"/>
      <c r="G52" s="7" t="s">
        <v>54</v>
      </c>
      <c r="H52" s="7"/>
      <c r="I52" s="16">
        <v>4718.89</v>
      </c>
      <c r="J52" s="20">
        <f>I52-H34</f>
        <v>0.001999999999497959</v>
      </c>
      <c r="K52" s="18"/>
      <c r="L52" s="18"/>
      <c r="M52" s="18"/>
      <c r="N52" s="18"/>
      <c r="O52" s="18"/>
      <c r="P52" s="18"/>
    </row>
    <row r="53" spans="3:16" ht="15">
      <c r="C53" s="13"/>
      <c r="D53" s="14" t="s">
        <v>11</v>
      </c>
      <c r="E53" s="13"/>
      <c r="F53" s="13"/>
      <c r="G53" s="13"/>
      <c r="H53" s="13"/>
      <c r="I53" s="13"/>
      <c r="J53" s="18"/>
      <c r="K53" s="18"/>
      <c r="L53" s="18"/>
      <c r="M53" s="18"/>
      <c r="N53" s="18"/>
      <c r="O53" s="18"/>
      <c r="P53" s="18"/>
    </row>
    <row r="54" spans="3:16" ht="15">
      <c r="C54" s="1">
        <v>1.68</v>
      </c>
      <c r="D54" s="1" t="s">
        <v>112</v>
      </c>
      <c r="E54" s="1" t="s">
        <v>113</v>
      </c>
      <c r="F54" s="1"/>
      <c r="G54" s="1" t="s">
        <v>54</v>
      </c>
      <c r="H54" s="1"/>
      <c r="I54" s="11">
        <f>H22</f>
        <v>999.936</v>
      </c>
      <c r="J54" s="18"/>
      <c r="K54" s="18"/>
      <c r="L54" s="18"/>
      <c r="M54" s="18"/>
      <c r="N54" s="18"/>
      <c r="O54" s="18"/>
      <c r="P54" s="18"/>
    </row>
    <row r="55" spans="3:16" ht="15">
      <c r="C55" s="1">
        <v>2.22</v>
      </c>
      <c r="D55" s="1" t="s">
        <v>114</v>
      </c>
      <c r="E55" s="1"/>
      <c r="F55" s="1"/>
      <c r="G55" s="1" t="s">
        <v>54</v>
      </c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1"/>
      <c r="D56" s="1" t="s">
        <v>115</v>
      </c>
      <c r="E56" s="1"/>
      <c r="F56" s="1"/>
      <c r="G56" s="1" t="s">
        <v>54</v>
      </c>
      <c r="H56" s="1"/>
      <c r="I56" s="11">
        <f>H23</f>
        <v>1321.3440000000003</v>
      </c>
      <c r="J56" s="18"/>
      <c r="K56" s="18"/>
      <c r="L56" s="18"/>
      <c r="M56" s="18"/>
      <c r="N56" s="18"/>
      <c r="O56" s="18"/>
      <c r="P56" s="18"/>
    </row>
    <row r="57" spans="3:16" ht="15">
      <c r="C57" s="1">
        <v>0.69</v>
      </c>
      <c r="D57" s="1" t="s">
        <v>116</v>
      </c>
      <c r="E57" s="1"/>
      <c r="F57" s="1"/>
      <c r="G57" s="1" t="s">
        <v>54</v>
      </c>
      <c r="H57" s="1"/>
      <c r="I57" s="1"/>
      <c r="J57" s="18"/>
      <c r="K57" s="18"/>
      <c r="L57" s="18"/>
      <c r="M57" s="18"/>
      <c r="N57" s="18"/>
      <c r="O57" s="18"/>
      <c r="P57" s="18"/>
    </row>
    <row r="58" spans="3:16" ht="15">
      <c r="C58" s="1"/>
      <c r="D58" s="1" t="s">
        <v>117</v>
      </c>
      <c r="E58" s="1"/>
      <c r="F58" s="1"/>
      <c r="G58" s="1"/>
      <c r="H58" s="1"/>
      <c r="I58" s="11">
        <f>H24</f>
        <v>410.688</v>
      </c>
      <c r="J58" s="18"/>
      <c r="K58" s="18"/>
      <c r="L58" s="18"/>
      <c r="M58" s="18"/>
      <c r="N58" s="18"/>
      <c r="O58" s="18"/>
      <c r="P58" s="18"/>
    </row>
    <row r="59" spans="3:16" ht="15">
      <c r="C59" s="1">
        <v>1.14</v>
      </c>
      <c r="D59" s="1" t="s">
        <v>118</v>
      </c>
      <c r="E59" s="1"/>
      <c r="F59" s="1"/>
      <c r="G59" s="1"/>
      <c r="H59" s="1"/>
      <c r="I59" s="1"/>
      <c r="J59" s="18"/>
      <c r="K59" s="18"/>
      <c r="L59" s="18"/>
      <c r="M59" s="18"/>
      <c r="N59" s="18"/>
      <c r="O59" s="18"/>
      <c r="P59" s="18"/>
    </row>
    <row r="60" spans="3:16" ht="15">
      <c r="C60" s="1"/>
      <c r="D60" s="1" t="s">
        <v>119</v>
      </c>
      <c r="E60" s="1"/>
      <c r="F60" s="1" t="s">
        <v>120</v>
      </c>
      <c r="G60" s="1"/>
      <c r="H60" s="1"/>
      <c r="I60" s="11">
        <f>H25</f>
        <v>678.528</v>
      </c>
      <c r="J60" s="18"/>
      <c r="K60" s="18"/>
      <c r="L60" s="18"/>
      <c r="M60" s="18"/>
      <c r="N60" s="18"/>
      <c r="O60" s="18"/>
      <c r="P60" s="18"/>
    </row>
    <row r="61" spans="3:16" ht="15">
      <c r="C61" s="1">
        <v>0.57</v>
      </c>
      <c r="D61" s="1" t="s">
        <v>116</v>
      </c>
      <c r="E61" s="1"/>
      <c r="F61" s="1"/>
      <c r="G61" s="1"/>
      <c r="H61" s="1"/>
      <c r="I61" s="1"/>
      <c r="J61" s="18"/>
      <c r="K61" s="18"/>
      <c r="L61" s="18"/>
      <c r="M61" s="18"/>
      <c r="N61" s="18"/>
      <c r="O61" s="18"/>
      <c r="P61" s="18"/>
    </row>
    <row r="62" spans="3:16" ht="15">
      <c r="C62" s="1"/>
      <c r="D62" s="1" t="s">
        <v>121</v>
      </c>
      <c r="E62" s="1"/>
      <c r="F62" s="1"/>
      <c r="G62" s="1"/>
      <c r="H62" s="1"/>
      <c r="I62" s="11">
        <f>H28</f>
        <v>339.264</v>
      </c>
      <c r="J62" s="18"/>
      <c r="K62" s="18"/>
      <c r="L62" s="18"/>
      <c r="M62" s="18"/>
      <c r="N62" s="18"/>
      <c r="O62" s="18"/>
      <c r="P62" s="18"/>
    </row>
    <row r="63" spans="3:16" ht="15">
      <c r="C63" s="1">
        <v>0.39</v>
      </c>
      <c r="D63" s="1" t="s">
        <v>122</v>
      </c>
      <c r="E63" s="1"/>
      <c r="F63" s="1"/>
      <c r="G63" s="1"/>
      <c r="H63" s="1"/>
      <c r="I63" s="11">
        <f>H31</f>
        <v>232.12800000000001</v>
      </c>
      <c r="J63" s="18"/>
      <c r="K63" s="18"/>
      <c r="L63" s="18"/>
      <c r="M63" s="18"/>
      <c r="N63" s="18"/>
      <c r="O63" s="18"/>
      <c r="P63" s="18"/>
    </row>
    <row r="64" spans="3:16" ht="15">
      <c r="C64" s="2">
        <v>5.11</v>
      </c>
      <c r="D64" s="5" t="s">
        <v>66</v>
      </c>
      <c r="E64" s="2"/>
      <c r="F64" s="2"/>
      <c r="G64" s="2" t="s">
        <v>54</v>
      </c>
      <c r="H64" s="2"/>
      <c r="I64" s="2">
        <f>SUM(I65:I67)</f>
        <v>737</v>
      </c>
      <c r="J64" s="18"/>
      <c r="K64" s="18"/>
      <c r="L64" s="18"/>
      <c r="M64" s="18"/>
      <c r="N64" s="18"/>
      <c r="O64" s="18"/>
      <c r="P64" s="18"/>
    </row>
    <row r="65" spans="3:16" ht="15">
      <c r="C65" s="1"/>
      <c r="D65" s="1" t="s">
        <v>158</v>
      </c>
      <c r="E65" s="1"/>
      <c r="F65" s="1" t="s">
        <v>162</v>
      </c>
      <c r="G65" s="1"/>
      <c r="H65" s="1"/>
      <c r="I65" s="10">
        <v>737</v>
      </c>
      <c r="J65" s="18"/>
      <c r="K65" s="18"/>
      <c r="L65" s="18"/>
      <c r="M65" s="18"/>
      <c r="N65" s="18"/>
      <c r="O65" s="18"/>
      <c r="P65" s="18"/>
    </row>
    <row r="66" spans="3:16" ht="14.25" customHeight="1">
      <c r="C66" s="1"/>
      <c r="D66" s="1"/>
      <c r="E66" s="1"/>
      <c r="F66" s="1"/>
      <c r="G66" s="1"/>
      <c r="H66" s="1"/>
      <c r="I66" s="1"/>
      <c r="J66" s="18"/>
      <c r="K66" s="18"/>
      <c r="L66" s="18"/>
      <c r="M66" s="18"/>
      <c r="N66" s="18"/>
      <c r="O66" s="18"/>
      <c r="P66" s="18"/>
    </row>
    <row r="67" spans="3:16" ht="15" hidden="1">
      <c r="C67" s="1"/>
      <c r="D67" s="1"/>
      <c r="E67" s="1"/>
      <c r="F67" s="1"/>
      <c r="G67" s="1"/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/>
      <c r="E68" s="1"/>
      <c r="F68" s="1"/>
      <c r="G68" s="1" t="s">
        <v>54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1"/>
      <c r="D69" s="1" t="s">
        <v>69</v>
      </c>
      <c r="E69" s="1"/>
      <c r="F69" s="1"/>
      <c r="G69" s="1"/>
      <c r="H69" s="1"/>
      <c r="I69" s="10">
        <v>0</v>
      </c>
      <c r="J69" s="18"/>
      <c r="K69" s="18"/>
      <c r="L69" s="18"/>
      <c r="M69" s="18"/>
      <c r="N69" s="18"/>
      <c r="O69" s="18"/>
      <c r="P69" s="18"/>
    </row>
    <row r="70" spans="3:16" ht="15">
      <c r="C70" s="1"/>
      <c r="D70" s="1" t="s">
        <v>169</v>
      </c>
      <c r="E70" s="1"/>
      <c r="F70" s="1"/>
      <c r="G70" s="1" t="s">
        <v>54</v>
      </c>
      <c r="H70" s="1"/>
      <c r="I70" s="10">
        <v>23451.18</v>
      </c>
      <c r="J70" s="18"/>
      <c r="K70" s="18"/>
      <c r="L70" s="18"/>
      <c r="M70" s="18"/>
      <c r="N70" s="18"/>
      <c r="O70" s="18"/>
      <c r="P70" s="18"/>
    </row>
    <row r="71" spans="3:16" ht="15">
      <c r="C71" s="1"/>
      <c r="D71" s="1" t="s">
        <v>71</v>
      </c>
      <c r="E71" s="1"/>
      <c r="F71" s="1"/>
      <c r="G71" s="1" t="s">
        <v>54</v>
      </c>
      <c r="H71" s="1"/>
      <c r="I71" s="1"/>
      <c r="J71" s="18"/>
      <c r="K71" s="18"/>
      <c r="L71" s="18"/>
      <c r="M71" s="18"/>
      <c r="N71" s="18"/>
      <c r="O71" s="18"/>
      <c r="P71" s="18"/>
    </row>
    <row r="72" spans="3:16" ht="15">
      <c r="C72" s="1"/>
      <c r="D72" s="1"/>
      <c r="E72" s="1"/>
      <c r="F72" s="1"/>
      <c r="G72" s="1" t="s">
        <v>54</v>
      </c>
      <c r="H72" s="1"/>
      <c r="I72" s="1"/>
      <c r="J72" s="18"/>
      <c r="K72" s="18"/>
      <c r="L72" s="18"/>
      <c r="M72" s="18"/>
      <c r="N72" s="18"/>
      <c r="O72" s="18"/>
      <c r="P72" s="18"/>
    </row>
    <row r="73" spans="3:16" ht="15">
      <c r="C73" s="1"/>
      <c r="D73" s="1" t="s">
        <v>72</v>
      </c>
      <c r="E73" s="1"/>
      <c r="F73" s="1"/>
      <c r="G73" s="1" t="s">
        <v>54</v>
      </c>
      <c r="H73" s="1"/>
      <c r="I73" s="1"/>
      <c r="J73" s="18"/>
      <c r="K73" s="18"/>
      <c r="L73" s="18"/>
      <c r="M73" s="18"/>
      <c r="N73" s="18"/>
      <c r="O73" s="18"/>
      <c r="P73" s="18"/>
    </row>
    <row r="74" spans="3:16" ht="15">
      <c r="C74" s="8"/>
      <c r="D74" s="8" t="s">
        <v>170</v>
      </c>
      <c r="E74" s="8"/>
      <c r="F74" s="8"/>
      <c r="G74" s="8" t="s">
        <v>54</v>
      </c>
      <c r="H74" s="8"/>
      <c r="I74" s="16">
        <f>I70+I50-I52</f>
        <v>29952.910000000003</v>
      </c>
      <c r="J74" s="18"/>
      <c r="K74" s="18"/>
      <c r="L74" s="18"/>
      <c r="M74" s="18"/>
      <c r="N74" s="18"/>
      <c r="O74" s="18"/>
      <c r="P74" s="18"/>
    </row>
    <row r="75" spans="5:16" ht="15">
      <c r="E75" t="s">
        <v>74</v>
      </c>
      <c r="J75" s="18"/>
      <c r="K75" s="18"/>
      <c r="L75" s="18"/>
      <c r="M75" s="18"/>
      <c r="N75" s="18"/>
      <c r="O75" s="18"/>
      <c r="P75" s="18"/>
    </row>
    <row r="76" spans="5:16" ht="15">
      <c r="E76" t="s">
        <v>75</v>
      </c>
      <c r="J76" s="18"/>
      <c r="K76" s="18"/>
      <c r="L76" s="18"/>
      <c r="M76" s="18"/>
      <c r="N76" s="18"/>
      <c r="O76" s="18"/>
      <c r="P76" s="18"/>
    </row>
    <row r="77" spans="10:16" ht="15">
      <c r="J77" s="18"/>
      <c r="K77" s="18"/>
      <c r="L77" s="18"/>
      <c r="M77" s="18"/>
      <c r="N77" s="18"/>
      <c r="O77" s="18"/>
      <c r="P77" s="18"/>
    </row>
    <row r="78" spans="10:16" ht="15">
      <c r="J78" s="18"/>
      <c r="K78" s="18"/>
      <c r="L78" s="18"/>
      <c r="M78" s="18"/>
      <c r="N78" s="18"/>
      <c r="O78" s="18"/>
      <c r="P78" s="18"/>
    </row>
    <row r="79" spans="10:16" ht="15">
      <c r="J79" s="18"/>
      <c r="K79" s="18"/>
      <c r="L79" s="18"/>
      <c r="M79" s="18"/>
      <c r="N79" s="18"/>
      <c r="O79" s="18"/>
      <c r="P79" s="18"/>
    </row>
  </sheetData>
  <sheetProtection/>
  <mergeCells count="2">
    <mergeCell ref="B11:B12"/>
    <mergeCell ref="C11:D1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67"/>
  <sheetViews>
    <sheetView zoomScalePageLayoutView="0" workbookViewId="0" topLeftCell="A37">
      <selection activeCell="A58" sqref="A58:IV62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164</v>
      </c>
      <c r="E2" t="s">
        <v>187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165</v>
      </c>
      <c r="B6" s="10">
        <v>6720.87</v>
      </c>
      <c r="C6" s="10">
        <v>0</v>
      </c>
      <c r="D6" s="10">
        <v>769.82</v>
      </c>
      <c r="E6" s="1"/>
      <c r="F6" s="10">
        <f>D6</f>
        <v>769.82</v>
      </c>
      <c r="G6" s="10">
        <f>B6+C6-F6</f>
        <v>5951.05</v>
      </c>
      <c r="H6" s="1"/>
      <c r="I6" s="1"/>
    </row>
    <row r="7" spans="1:9" ht="15">
      <c r="A7" s="1" t="s">
        <v>11</v>
      </c>
      <c r="B7" s="10">
        <v>14506.13</v>
      </c>
      <c r="C7" s="10">
        <v>7922.11</v>
      </c>
      <c r="D7" s="10">
        <v>6181.65</v>
      </c>
      <c r="E7" s="1"/>
      <c r="F7" s="10">
        <f>D7</f>
        <v>6181.65</v>
      </c>
      <c r="G7" s="11">
        <f>B7+C7-F7</f>
        <v>16246.589999999998</v>
      </c>
      <c r="H7" s="1"/>
      <c r="I7" s="1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6951.469999999999</v>
      </c>
      <c r="G8" s="1"/>
      <c r="H8" s="1"/>
      <c r="I8" s="1"/>
    </row>
    <row r="11" spans="1:15" ht="15">
      <c r="A11" s="1"/>
      <c r="B11" s="47" t="s">
        <v>13</v>
      </c>
      <c r="C11" s="43" t="s">
        <v>14</v>
      </c>
      <c r="D11" s="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"/>
      <c r="B12" s="48"/>
      <c r="C12" s="45"/>
      <c r="D12" s="46"/>
      <c r="E12" s="1" t="s">
        <v>17</v>
      </c>
      <c r="F12" s="1" t="s">
        <v>18</v>
      </c>
      <c r="G12" s="1" t="s">
        <v>19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"/>
      <c r="B13" s="1"/>
      <c r="C13" s="1" t="s">
        <v>192</v>
      </c>
      <c r="D13" s="1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"/>
      <c r="B14" s="1" t="s">
        <v>189</v>
      </c>
      <c r="C14" s="22" t="s">
        <v>188</v>
      </c>
      <c r="D14" s="22"/>
      <c r="E14" s="22"/>
      <c r="F14" s="1"/>
      <c r="G14" s="1"/>
      <c r="H14" s="1">
        <v>757.9</v>
      </c>
      <c r="I14" s="18"/>
      <c r="J14" s="18"/>
      <c r="K14" s="18"/>
      <c r="L14" s="18"/>
      <c r="M14" s="18"/>
      <c r="N14" s="18"/>
      <c r="O14" s="18"/>
    </row>
    <row r="15" spans="1:15" ht="15">
      <c r="A15" s="1"/>
      <c r="B15" s="1"/>
      <c r="C15" s="1"/>
      <c r="D15" s="1"/>
      <c r="E15" s="1"/>
      <c r="F15" s="1"/>
      <c r="G15" s="1"/>
      <c r="H15" s="10">
        <v>0</v>
      </c>
      <c r="I15" s="18"/>
      <c r="J15" s="18"/>
      <c r="K15" s="18"/>
      <c r="L15" s="18"/>
      <c r="M15" s="19"/>
      <c r="N15" s="18"/>
      <c r="O15" s="18"/>
    </row>
    <row r="16" spans="1:15" ht="15">
      <c r="A16" s="1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"/>
      <c r="B19" s="1"/>
      <c r="C19" s="1"/>
      <c r="D19" s="1"/>
      <c r="E19" s="1"/>
      <c r="F19" s="1"/>
      <c r="G19" s="1"/>
      <c r="H19" s="1"/>
      <c r="I19" s="18"/>
      <c r="J19" s="18"/>
      <c r="K19" s="18"/>
      <c r="L19" s="18"/>
      <c r="M19" s="18"/>
      <c r="N19" s="18"/>
      <c r="O19" s="18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757.9</v>
      </c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9"/>
      <c r="N21" s="18"/>
      <c r="O21" s="18"/>
    </row>
    <row r="22" spans="1:15" ht="15">
      <c r="A22" s="1"/>
      <c r="B22" s="13" t="s">
        <v>179</v>
      </c>
      <c r="C22" s="29"/>
      <c r="D22" s="29"/>
      <c r="E22" s="10"/>
      <c r="F22" s="1">
        <v>595.2</v>
      </c>
      <c r="G22" s="1">
        <v>7.55</v>
      </c>
      <c r="H22" s="11">
        <f>F22*G22</f>
        <v>4493.76</v>
      </c>
      <c r="I22" s="18"/>
      <c r="J22" s="18"/>
      <c r="K22" s="18"/>
      <c r="L22" s="18"/>
      <c r="M22" s="18"/>
      <c r="N22" s="18"/>
      <c r="O22" s="18"/>
    </row>
    <row r="23" spans="1:15" ht="15">
      <c r="A23" s="1"/>
      <c r="B23" s="13" t="s">
        <v>180</v>
      </c>
      <c r="C23" s="29"/>
      <c r="D23" s="29"/>
      <c r="E23" s="10"/>
      <c r="F23" s="1"/>
      <c r="G23" s="1"/>
      <c r="H23" s="11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3" t="s">
        <v>181</v>
      </c>
      <c r="C24" s="13" t="s">
        <v>182</v>
      </c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2.25" customHeight="1" hidden="1">
      <c r="A25" s="1"/>
      <c r="B25" s="13" t="s">
        <v>183</v>
      </c>
      <c r="C25" s="29"/>
      <c r="D25" s="29"/>
      <c r="E25" s="1"/>
      <c r="F25" s="1"/>
      <c r="G25" s="1"/>
      <c r="H25" s="1"/>
      <c r="I25" s="18"/>
      <c r="J25" s="18"/>
      <c r="K25" s="18"/>
      <c r="L25" s="18"/>
      <c r="M25" s="18"/>
      <c r="N25" s="18"/>
      <c r="O25" s="18"/>
    </row>
    <row r="26" spans="1:15" ht="15">
      <c r="A26" s="1"/>
      <c r="B26" s="1"/>
      <c r="C26" s="1"/>
      <c r="D26" s="1"/>
      <c r="E26" s="1"/>
      <c r="F26" s="1"/>
      <c r="G26" s="8" t="s">
        <v>31</v>
      </c>
      <c r="H26" s="16">
        <f>SUM(H20:H25)</f>
        <v>5251.66</v>
      </c>
      <c r="I26" s="18"/>
      <c r="J26" s="18"/>
      <c r="K26" s="18"/>
      <c r="L26" s="18"/>
      <c r="M26" s="18"/>
      <c r="N26" s="18"/>
      <c r="O26" s="18"/>
    </row>
    <row r="27" spans="9:15" ht="3.75" customHeight="1" hidden="1">
      <c r="I27" s="18"/>
      <c r="J27" s="18"/>
      <c r="K27" s="18"/>
      <c r="L27" s="18"/>
      <c r="M27" s="18"/>
      <c r="N27" s="18"/>
      <c r="O27" s="18"/>
    </row>
    <row r="28" spans="4:15" ht="15">
      <c r="D28" t="s">
        <v>42</v>
      </c>
      <c r="I28" s="18"/>
      <c r="J28" s="18"/>
      <c r="K28" s="18"/>
      <c r="L28" s="18"/>
      <c r="M28" s="18"/>
      <c r="N28" s="18"/>
      <c r="O28" s="18"/>
    </row>
    <row r="29" spans="4:15" ht="14.25" customHeight="1">
      <c r="D29" t="s">
        <v>44</v>
      </c>
      <c r="I29" s="18"/>
      <c r="J29" s="18"/>
      <c r="K29" s="18"/>
      <c r="L29" s="18"/>
      <c r="M29" s="18"/>
      <c r="N29" s="18"/>
      <c r="O29" s="18"/>
    </row>
    <row r="30" ht="0.75" customHeight="1" hidden="1"/>
    <row r="31" ht="15" hidden="1"/>
    <row r="32" ht="15" hidden="1"/>
    <row r="33" ht="15" hidden="1">
      <c r="B33" t="s">
        <v>45</v>
      </c>
    </row>
    <row r="34" spans="6:8" ht="15.75">
      <c r="F34" s="34"/>
      <c r="G34" s="34"/>
      <c r="H34" s="34"/>
    </row>
    <row r="35" spans="4:8" ht="18.75">
      <c r="D35" s="37" t="s">
        <v>46</v>
      </c>
      <c r="E35" s="38"/>
      <c r="F35" s="37" t="s">
        <v>190</v>
      </c>
      <c r="G35" s="37"/>
      <c r="H35" s="34"/>
    </row>
    <row r="36" spans="4:8" ht="18.75">
      <c r="D36" s="38"/>
      <c r="E36" s="38"/>
      <c r="F36" s="37" t="s">
        <v>77</v>
      </c>
      <c r="G36" s="37"/>
      <c r="H36" s="34"/>
    </row>
    <row r="37" spans="3:8" ht="18.75">
      <c r="C37" s="35">
        <v>595.2</v>
      </c>
      <c r="D37" s="38"/>
      <c r="E37" s="38"/>
      <c r="F37" s="37" t="str">
        <f>E2</f>
        <v>июль 2012г</v>
      </c>
      <c r="G37" s="37"/>
      <c r="H37" s="34"/>
    </row>
    <row r="39" spans="3:16" ht="15">
      <c r="C39" s="1" t="s">
        <v>49</v>
      </c>
      <c r="D39" s="1" t="s">
        <v>50</v>
      </c>
      <c r="E39" s="1"/>
      <c r="F39" s="1"/>
      <c r="G39" s="1" t="s">
        <v>51</v>
      </c>
      <c r="H39" s="1" t="s">
        <v>52</v>
      </c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49" t="s">
        <v>166</v>
      </c>
      <c r="D40" s="50"/>
      <c r="E40" s="50"/>
      <c r="F40" s="51"/>
      <c r="G40" s="25"/>
      <c r="H40" s="25"/>
      <c r="I40" s="10">
        <f>C8</f>
        <v>7922.11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23" t="s">
        <v>2</v>
      </c>
      <c r="D42" s="24"/>
      <c r="E42" s="25"/>
      <c r="F42" s="25"/>
      <c r="G42" s="25"/>
      <c r="H42" s="25"/>
      <c r="I42" s="10">
        <f>F8</f>
        <v>6951.469999999999</v>
      </c>
      <c r="J42" s="18"/>
      <c r="K42" s="18"/>
      <c r="L42" s="18"/>
      <c r="M42" s="18"/>
      <c r="N42" s="18"/>
      <c r="O42" s="18"/>
      <c r="P42" s="18"/>
    </row>
    <row r="43" spans="3:16" ht="15">
      <c r="C43" s="21">
        <v>3</v>
      </c>
      <c r="D43" s="22" t="s">
        <v>56</v>
      </c>
      <c r="E43" s="22"/>
      <c r="F43" s="22"/>
      <c r="G43" s="1"/>
      <c r="H43" s="1"/>
      <c r="I43" s="1"/>
      <c r="J43" s="18"/>
      <c r="K43" s="18"/>
      <c r="L43" s="18"/>
      <c r="M43" s="18"/>
      <c r="N43" s="18"/>
      <c r="O43" s="18"/>
      <c r="P43" s="18"/>
    </row>
    <row r="44" spans="3:16" ht="18.75">
      <c r="C44" s="23" t="s">
        <v>57</v>
      </c>
      <c r="D44" s="26"/>
      <c r="E44" s="26"/>
      <c r="F44" s="25"/>
      <c r="G44" s="25"/>
      <c r="H44" s="25"/>
      <c r="I44" s="16">
        <v>5251.66</v>
      </c>
      <c r="J44" s="20">
        <f>I44-H26</f>
        <v>0</v>
      </c>
      <c r="K44" s="18"/>
      <c r="L44" s="18"/>
      <c r="M44" s="18"/>
      <c r="N44" s="18"/>
      <c r="O44" s="18"/>
      <c r="P44" s="18"/>
    </row>
    <row r="45" spans="3:16" ht="15">
      <c r="C45" s="27"/>
      <c r="D45" s="28"/>
      <c r="E45" s="28"/>
      <c r="F45" s="28"/>
      <c r="G45" s="13"/>
      <c r="H45" s="13"/>
      <c r="I45" s="13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3" t="s">
        <v>179</v>
      </c>
      <c r="E46" s="29"/>
      <c r="F46" s="29"/>
      <c r="G46" s="1" t="s">
        <v>54</v>
      </c>
      <c r="H46" s="1">
        <v>7.55</v>
      </c>
      <c r="I46" s="11">
        <f>H22</f>
        <v>4493.76</v>
      </c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3" t="s">
        <v>180</v>
      </c>
      <c r="E47" s="29"/>
      <c r="F47" s="29"/>
      <c r="G47" s="1" t="s">
        <v>54</v>
      </c>
      <c r="H47" s="1"/>
      <c r="I47" s="1"/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3" t="s">
        <v>181</v>
      </c>
      <c r="E48" s="13" t="s">
        <v>182</v>
      </c>
      <c r="F48" s="29"/>
      <c r="G48" s="1" t="s">
        <v>54</v>
      </c>
      <c r="H48" s="1"/>
      <c r="I48" s="11"/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183</v>
      </c>
      <c r="E49" s="29"/>
      <c r="F49" s="29"/>
      <c r="G49" s="1" t="s">
        <v>54</v>
      </c>
      <c r="H49" s="1"/>
      <c r="I49" s="1"/>
      <c r="J49" s="18"/>
      <c r="K49" s="18"/>
      <c r="L49" s="18"/>
      <c r="M49" s="18"/>
      <c r="N49" s="18"/>
      <c r="O49" s="18"/>
      <c r="P49" s="18"/>
    </row>
    <row r="50" spans="3:16" ht="15">
      <c r="C50" s="21"/>
      <c r="D50" s="22"/>
      <c r="E50" s="22"/>
      <c r="F50" s="22"/>
      <c r="G50" s="1"/>
      <c r="H50" s="1"/>
      <c r="I50" s="11"/>
      <c r="J50" s="18"/>
      <c r="K50" s="18"/>
      <c r="L50" s="18"/>
      <c r="M50" s="18"/>
      <c r="N50" s="18"/>
      <c r="O50" s="18"/>
      <c r="P50" s="18"/>
    </row>
    <row r="51" spans="3:16" ht="18.75">
      <c r="C51" s="30" t="s">
        <v>66</v>
      </c>
      <c r="D51" s="30"/>
      <c r="E51" s="5"/>
      <c r="F51" s="2" t="s">
        <v>184</v>
      </c>
      <c r="G51" s="1"/>
      <c r="H51" s="1">
        <v>5.76</v>
      </c>
      <c r="I51" s="33">
        <f>C37*H51</f>
        <v>3428.3520000000003</v>
      </c>
      <c r="J51" s="18"/>
      <c r="K51" s="18"/>
      <c r="L51" s="18"/>
      <c r="M51" s="18"/>
      <c r="N51" s="18"/>
      <c r="O51" s="18"/>
      <c r="P51" s="18"/>
    </row>
    <row r="52" spans="3:16" ht="15">
      <c r="C52" s="21"/>
      <c r="D52" s="52"/>
      <c r="E52" s="53"/>
      <c r="F52" s="22" t="s">
        <v>185</v>
      </c>
      <c r="G52" s="1"/>
      <c r="H52" s="1"/>
      <c r="I52" s="11">
        <f>I42-I46</f>
        <v>2457.709999999999</v>
      </c>
      <c r="J52" s="18"/>
      <c r="K52" s="18"/>
      <c r="L52" s="18"/>
      <c r="M52" s="18"/>
      <c r="N52" s="18"/>
      <c r="O52" s="18"/>
      <c r="P52" s="18"/>
    </row>
    <row r="53" spans="3:16" ht="15.75">
      <c r="C53" s="39" t="s">
        <v>191</v>
      </c>
      <c r="D53" s="39"/>
      <c r="E53" s="39"/>
      <c r="F53" s="39"/>
      <c r="G53" s="40"/>
      <c r="H53" s="40"/>
      <c r="I53" s="11"/>
      <c r="J53" s="18"/>
      <c r="K53" s="18"/>
      <c r="L53" s="18"/>
      <c r="M53" s="18"/>
      <c r="N53" s="18"/>
      <c r="O53" s="18"/>
      <c r="P53" s="18"/>
    </row>
    <row r="54" spans="3:16" ht="15">
      <c r="C54" s="21" t="s">
        <v>189</v>
      </c>
      <c r="D54" s="22" t="s">
        <v>188</v>
      </c>
      <c r="E54" s="22"/>
      <c r="F54" s="22"/>
      <c r="G54" s="1"/>
      <c r="H54" s="1"/>
      <c r="I54" s="1">
        <v>757.9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22" t="s">
        <v>186</v>
      </c>
      <c r="E55" s="22"/>
      <c r="F55" s="22"/>
      <c r="G55" s="1"/>
      <c r="H55" s="1"/>
      <c r="I55" s="1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22"/>
      <c r="E56" s="22"/>
      <c r="F56" s="22"/>
      <c r="G56" s="1"/>
      <c r="H56" s="1"/>
      <c r="I56" s="11"/>
      <c r="J56" s="18"/>
      <c r="K56" s="18"/>
      <c r="L56" s="18"/>
      <c r="M56" s="18"/>
      <c r="N56" s="18"/>
      <c r="O56" s="18"/>
      <c r="P56" s="18"/>
    </row>
    <row r="57" spans="3:16" ht="15">
      <c r="C57" s="21"/>
      <c r="D57" s="22" t="s">
        <v>69</v>
      </c>
      <c r="E57" s="22"/>
      <c r="F57" s="22"/>
      <c r="G57" s="32"/>
      <c r="H57" s="32"/>
      <c r="I57" s="32"/>
      <c r="J57" s="18"/>
      <c r="K57" s="18"/>
      <c r="L57" s="18"/>
      <c r="M57" s="18"/>
      <c r="N57" s="18"/>
      <c r="O57" s="18"/>
      <c r="P57" s="18"/>
    </row>
    <row r="58" spans="3:16" ht="15">
      <c r="C58" s="31"/>
      <c r="D58" s="31" t="s">
        <v>170</v>
      </c>
      <c r="E58" s="31"/>
      <c r="F58" s="31"/>
      <c r="G58" s="1" t="s">
        <v>54</v>
      </c>
      <c r="H58" s="1"/>
      <c r="I58" s="10">
        <v>29952.91</v>
      </c>
      <c r="J58" s="18"/>
      <c r="K58" s="18"/>
      <c r="L58" s="18"/>
      <c r="M58" s="18"/>
      <c r="N58" s="18"/>
      <c r="O58" s="18"/>
      <c r="P58" s="18"/>
    </row>
    <row r="59" spans="3:16" ht="15">
      <c r="C59" s="1"/>
      <c r="D59" s="1" t="s">
        <v>71</v>
      </c>
      <c r="E59" s="1"/>
      <c r="F59" s="1"/>
      <c r="G59" s="1" t="s">
        <v>54</v>
      </c>
      <c r="H59" s="1"/>
      <c r="I59" s="1"/>
      <c r="J59" s="18"/>
      <c r="K59" s="18"/>
      <c r="L59" s="18"/>
      <c r="M59" s="18"/>
      <c r="N59" s="18"/>
      <c r="O59" s="18"/>
      <c r="P59" s="18"/>
    </row>
    <row r="60" spans="3:16" ht="15">
      <c r="C60" s="1"/>
      <c r="D60" s="1"/>
      <c r="E60" s="1"/>
      <c r="F60" s="1"/>
      <c r="G60" s="1" t="s">
        <v>54</v>
      </c>
      <c r="H60" s="1"/>
      <c r="I60" s="1"/>
      <c r="J60" s="18"/>
      <c r="K60" s="18"/>
      <c r="L60" s="18"/>
      <c r="M60" s="18"/>
      <c r="N60" s="18"/>
      <c r="O60" s="18"/>
      <c r="P60" s="18"/>
    </row>
    <row r="61" spans="3:16" ht="15">
      <c r="C61" s="1"/>
      <c r="D61" s="1" t="s">
        <v>72</v>
      </c>
      <c r="E61" s="1"/>
      <c r="F61" s="1"/>
      <c r="G61" s="1" t="s">
        <v>54</v>
      </c>
      <c r="H61" s="1"/>
      <c r="I61" s="1"/>
      <c r="J61" s="18"/>
      <c r="K61" s="18"/>
      <c r="L61" s="18"/>
      <c r="M61" s="18"/>
      <c r="N61" s="18"/>
      <c r="O61" s="18"/>
      <c r="P61" s="18"/>
    </row>
    <row r="62" spans="3:16" ht="15">
      <c r="C62" s="8"/>
      <c r="D62" s="8" t="s">
        <v>170</v>
      </c>
      <c r="E62" s="8"/>
      <c r="F62" s="8"/>
      <c r="G62" s="8" t="s">
        <v>54</v>
      </c>
      <c r="H62" s="8"/>
      <c r="I62" s="16">
        <f>I42+I58-I44</f>
        <v>31652.719999999998</v>
      </c>
      <c r="J62" s="18"/>
      <c r="K62" s="18"/>
      <c r="L62" s="18"/>
      <c r="M62" s="18"/>
      <c r="N62" s="18"/>
      <c r="O62" s="18"/>
      <c r="P62" s="18"/>
    </row>
    <row r="63" spans="5:16" ht="15">
      <c r="E63" t="s">
        <v>74</v>
      </c>
      <c r="I63" s="36"/>
      <c r="J63" s="18"/>
      <c r="K63" s="18"/>
      <c r="L63" s="18"/>
      <c r="M63" s="18"/>
      <c r="N63" s="18"/>
      <c r="O63" s="18"/>
      <c r="P63" s="18"/>
    </row>
    <row r="64" spans="5:16" ht="15">
      <c r="E64" t="s">
        <v>75</v>
      </c>
      <c r="J64" s="18"/>
      <c r="K64" s="18"/>
      <c r="L64" s="18"/>
      <c r="M64" s="18"/>
      <c r="N64" s="18"/>
      <c r="O64" s="18"/>
      <c r="P64" s="18"/>
    </row>
    <row r="65" spans="10:16" ht="15">
      <c r="J65" s="18"/>
      <c r="K65" s="18"/>
      <c r="L65" s="18"/>
      <c r="M65" s="18"/>
      <c r="N65" s="18"/>
      <c r="O65" s="18"/>
      <c r="P65" s="18"/>
    </row>
    <row r="66" spans="10:16" ht="15">
      <c r="J66" s="18"/>
      <c r="K66" s="18"/>
      <c r="L66" s="18"/>
      <c r="M66" s="18"/>
      <c r="N66" s="18"/>
      <c r="O66" s="18"/>
      <c r="P66" s="18"/>
    </row>
    <row r="67" spans="10:16" ht="15">
      <c r="J67" s="18"/>
      <c r="K67" s="18"/>
      <c r="L67" s="18"/>
      <c r="M67" s="18"/>
      <c r="N67" s="18"/>
      <c r="O67" s="18"/>
      <c r="P67" s="18"/>
    </row>
  </sheetData>
  <sheetProtection/>
  <mergeCells count="4">
    <mergeCell ref="B11:B12"/>
    <mergeCell ref="C11:D12"/>
    <mergeCell ref="C40:F40"/>
    <mergeCell ref="D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49">
      <selection activeCell="A2" sqref="A1:IV16384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164</v>
      </c>
      <c r="E2" t="s">
        <v>193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165</v>
      </c>
      <c r="B6" s="10">
        <v>5951.05</v>
      </c>
      <c r="C6" s="10">
        <v>0</v>
      </c>
      <c r="D6" s="10">
        <v>-0.08</v>
      </c>
      <c r="E6" s="1"/>
      <c r="F6" s="10">
        <f>D6</f>
        <v>-0.08</v>
      </c>
      <c r="G6" s="10">
        <f>B6+C6-F6</f>
        <v>5951.13</v>
      </c>
      <c r="H6" s="1"/>
      <c r="I6" s="1"/>
    </row>
    <row r="7" spans="1:9" ht="15">
      <c r="A7" s="1" t="s">
        <v>11</v>
      </c>
      <c r="B7" s="10">
        <v>16246.59</v>
      </c>
      <c r="C7" s="10">
        <v>7922.11</v>
      </c>
      <c r="D7" s="10">
        <v>5228.96</v>
      </c>
      <c r="E7" s="1"/>
      <c r="F7" s="10">
        <f>D7</f>
        <v>5228.96</v>
      </c>
      <c r="G7" s="11">
        <f>B7+C7-F7</f>
        <v>18939.74</v>
      </c>
      <c r="H7" s="1"/>
      <c r="I7" s="1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5228.88</v>
      </c>
      <c r="G8" s="1"/>
      <c r="H8" s="1"/>
      <c r="I8" s="1"/>
    </row>
    <row r="11" spans="1:15" ht="15">
      <c r="A11" s="1"/>
      <c r="B11" s="47" t="s">
        <v>13</v>
      </c>
      <c r="C11" s="43" t="s">
        <v>14</v>
      </c>
      <c r="D11" s="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"/>
      <c r="B12" s="48"/>
      <c r="C12" s="45"/>
      <c r="D12" s="46"/>
      <c r="E12" s="1" t="s">
        <v>17</v>
      </c>
      <c r="F12" s="1" t="s">
        <v>18</v>
      </c>
      <c r="G12" s="1" t="s">
        <v>19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"/>
      <c r="B13" s="1"/>
      <c r="C13" s="1" t="s">
        <v>192</v>
      </c>
      <c r="D13" s="1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"/>
      <c r="B14" s="1" t="s">
        <v>194</v>
      </c>
      <c r="C14" s="22" t="s">
        <v>195</v>
      </c>
      <c r="D14" s="22"/>
      <c r="E14" s="22"/>
      <c r="F14" s="1"/>
      <c r="G14" s="1"/>
      <c r="H14" s="1">
        <v>693</v>
      </c>
      <c r="I14" s="18"/>
      <c r="J14" s="18"/>
      <c r="K14" s="18"/>
      <c r="L14" s="18"/>
      <c r="M14" s="18"/>
      <c r="N14" s="18"/>
      <c r="O14" s="18"/>
    </row>
    <row r="15" spans="1:15" ht="15">
      <c r="A15" s="1"/>
      <c r="B15" s="1"/>
      <c r="C15" s="1"/>
      <c r="D15" s="1"/>
      <c r="E15" s="1"/>
      <c r="F15" s="1"/>
      <c r="G15" s="1"/>
      <c r="H15" s="10">
        <v>0</v>
      </c>
      <c r="I15" s="18"/>
      <c r="J15" s="18"/>
      <c r="K15" s="18"/>
      <c r="L15" s="18"/>
      <c r="M15" s="19"/>
      <c r="N15" s="18"/>
      <c r="O15" s="18"/>
    </row>
    <row r="16" spans="1:15" ht="15">
      <c r="A16" s="1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"/>
      <c r="B19" s="1"/>
      <c r="C19" s="1"/>
      <c r="D19" s="1"/>
      <c r="E19" s="1"/>
      <c r="F19" s="1"/>
      <c r="G19" s="1"/>
      <c r="H19" s="1"/>
      <c r="I19" s="18"/>
      <c r="J19" s="18"/>
      <c r="K19" s="18"/>
      <c r="L19" s="18"/>
      <c r="M19" s="18"/>
      <c r="N19" s="18"/>
      <c r="O19" s="18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693</v>
      </c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9"/>
      <c r="N21" s="18"/>
      <c r="O21" s="18"/>
    </row>
    <row r="22" spans="1:15" ht="15">
      <c r="A22" s="1"/>
      <c r="B22" s="13" t="s">
        <v>179</v>
      </c>
      <c r="C22" s="29"/>
      <c r="D22" s="29"/>
      <c r="E22" s="10"/>
      <c r="F22" s="1">
        <v>595.2</v>
      </c>
      <c r="G22" s="1">
        <v>7.55</v>
      </c>
      <c r="H22" s="11">
        <f>F22*G22</f>
        <v>4493.76</v>
      </c>
      <c r="I22" s="18"/>
      <c r="J22" s="18"/>
      <c r="K22" s="18"/>
      <c r="L22" s="18"/>
      <c r="M22" s="18"/>
      <c r="N22" s="18"/>
      <c r="O22" s="18"/>
    </row>
    <row r="23" spans="1:15" ht="15">
      <c r="A23" s="1"/>
      <c r="B23" s="13" t="s">
        <v>180</v>
      </c>
      <c r="C23" s="29"/>
      <c r="D23" s="29"/>
      <c r="E23" s="10"/>
      <c r="F23" s="1"/>
      <c r="G23" s="1"/>
      <c r="H23" s="11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3" t="s">
        <v>181</v>
      </c>
      <c r="C24" s="13" t="s">
        <v>182</v>
      </c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2.25" customHeight="1" hidden="1">
      <c r="A25" s="1"/>
      <c r="B25" s="13" t="s">
        <v>183</v>
      </c>
      <c r="C25" s="29"/>
      <c r="D25" s="29"/>
      <c r="E25" s="1"/>
      <c r="F25" s="1"/>
      <c r="G25" s="1"/>
      <c r="H25" s="1"/>
      <c r="I25" s="18"/>
      <c r="J25" s="18"/>
      <c r="K25" s="18"/>
      <c r="L25" s="18"/>
      <c r="M25" s="18"/>
      <c r="N25" s="18"/>
      <c r="O25" s="18"/>
    </row>
    <row r="26" spans="1:15" ht="15">
      <c r="A26" s="1"/>
      <c r="B26" s="1"/>
      <c r="C26" s="1"/>
      <c r="D26" s="1"/>
      <c r="E26" s="1"/>
      <c r="F26" s="1"/>
      <c r="G26" s="8" t="s">
        <v>31</v>
      </c>
      <c r="H26" s="16">
        <f>SUM(H20:H25)</f>
        <v>5186.76</v>
      </c>
      <c r="I26" s="18"/>
      <c r="J26" s="18"/>
      <c r="K26" s="18"/>
      <c r="L26" s="18"/>
      <c r="M26" s="18"/>
      <c r="N26" s="18"/>
      <c r="O26" s="18"/>
    </row>
    <row r="27" spans="9:15" ht="3.75" customHeight="1" hidden="1">
      <c r="I27" s="18"/>
      <c r="J27" s="18"/>
      <c r="K27" s="18"/>
      <c r="L27" s="18"/>
      <c r="M27" s="18"/>
      <c r="N27" s="18"/>
      <c r="O27" s="18"/>
    </row>
    <row r="28" spans="4:15" ht="15">
      <c r="D28" t="s">
        <v>42</v>
      </c>
      <c r="I28" s="18"/>
      <c r="J28" s="18"/>
      <c r="K28" s="18"/>
      <c r="L28" s="18"/>
      <c r="M28" s="18"/>
      <c r="N28" s="18"/>
      <c r="O28" s="18"/>
    </row>
    <row r="29" spans="4:15" ht="14.25" customHeight="1">
      <c r="D29" t="s">
        <v>44</v>
      </c>
      <c r="I29" s="18"/>
      <c r="J29" s="18"/>
      <c r="K29" s="18"/>
      <c r="L29" s="18"/>
      <c r="M29" s="18"/>
      <c r="N29" s="18"/>
      <c r="O29" s="18"/>
    </row>
    <row r="30" ht="0.75" customHeight="1" hidden="1"/>
    <row r="31" ht="15" hidden="1"/>
    <row r="32" ht="15" hidden="1"/>
    <row r="33" ht="15" hidden="1">
      <c r="B33" t="s">
        <v>45</v>
      </c>
    </row>
    <row r="34" spans="6:8" ht="15.75">
      <c r="F34" s="34"/>
      <c r="G34" s="34"/>
      <c r="H34" s="34"/>
    </row>
    <row r="35" spans="4:8" ht="18.75">
      <c r="D35" s="37" t="s">
        <v>46</v>
      </c>
      <c r="E35" s="38"/>
      <c r="F35" s="37" t="s">
        <v>190</v>
      </c>
      <c r="G35" s="37"/>
      <c r="H35" s="34"/>
    </row>
    <row r="36" spans="4:8" ht="18.75">
      <c r="D36" s="38"/>
      <c r="E36" s="38"/>
      <c r="F36" s="37" t="s">
        <v>77</v>
      </c>
      <c r="G36" s="37"/>
      <c r="H36" s="34"/>
    </row>
    <row r="37" spans="3:8" ht="18.75">
      <c r="C37" s="35">
        <v>595.2</v>
      </c>
      <c r="D37" s="38"/>
      <c r="E37" s="38"/>
      <c r="F37" s="37" t="str">
        <f>E2</f>
        <v>август 2012г</v>
      </c>
      <c r="G37" s="37"/>
      <c r="H37" s="34"/>
    </row>
    <row r="39" spans="3:16" ht="15">
      <c r="C39" s="1" t="s">
        <v>49</v>
      </c>
      <c r="D39" s="1" t="s">
        <v>50</v>
      </c>
      <c r="E39" s="1"/>
      <c r="F39" s="1"/>
      <c r="G39" s="1" t="s">
        <v>51</v>
      </c>
      <c r="H39" s="1" t="s">
        <v>52</v>
      </c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49" t="s">
        <v>166</v>
      </c>
      <c r="D40" s="50"/>
      <c r="E40" s="50"/>
      <c r="F40" s="51"/>
      <c r="G40" s="25"/>
      <c r="H40" s="25"/>
      <c r="I40" s="10">
        <f>C8</f>
        <v>7922.11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23"/>
      <c r="D42" s="23" t="s">
        <v>2</v>
      </c>
      <c r="E42" s="25"/>
      <c r="F42" s="25"/>
      <c r="G42" s="25"/>
      <c r="H42" s="25"/>
      <c r="I42" s="10">
        <f>F8</f>
        <v>5228.88</v>
      </c>
      <c r="J42" s="18"/>
      <c r="K42" s="18"/>
      <c r="L42" s="18"/>
      <c r="M42" s="18"/>
      <c r="N42" s="18"/>
      <c r="O42" s="18"/>
      <c r="P42" s="18"/>
    </row>
    <row r="43" spans="3:16" ht="15">
      <c r="C43" s="21">
        <v>3</v>
      </c>
      <c r="D43" s="22" t="s">
        <v>56</v>
      </c>
      <c r="E43" s="22"/>
      <c r="F43" s="22"/>
      <c r="G43" s="1"/>
      <c r="H43" s="1"/>
      <c r="I43" s="1"/>
      <c r="J43" s="18"/>
      <c r="K43" s="18"/>
      <c r="L43" s="18"/>
      <c r="M43" s="18"/>
      <c r="N43" s="18"/>
      <c r="O43" s="18"/>
      <c r="P43" s="18"/>
    </row>
    <row r="44" spans="3:16" ht="18.75">
      <c r="C44" s="23"/>
      <c r="D44" s="23" t="s">
        <v>57</v>
      </c>
      <c r="E44" s="26"/>
      <c r="F44" s="26"/>
      <c r="G44" s="25"/>
      <c r="H44" s="25"/>
      <c r="I44" s="16">
        <v>5186.76</v>
      </c>
      <c r="J44" s="20">
        <f>I44-H26</f>
        <v>0</v>
      </c>
      <c r="K44" s="18"/>
      <c r="L44" s="18"/>
      <c r="M44" s="18"/>
      <c r="N44" s="18"/>
      <c r="O44" s="18"/>
      <c r="P44" s="18"/>
    </row>
    <row r="45" spans="3:16" ht="15.75">
      <c r="C45" s="27"/>
      <c r="D45" s="14" t="s">
        <v>196</v>
      </c>
      <c r="E45" s="14"/>
      <c r="F45" s="14"/>
      <c r="G45" s="41">
        <v>7.55</v>
      </c>
      <c r="H45" s="13"/>
      <c r="I45" s="13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180</v>
      </c>
      <c r="E46" s="14"/>
      <c r="F46" s="14"/>
      <c r="G46" s="1" t="s">
        <v>197</v>
      </c>
      <c r="H46" s="1">
        <v>7.55</v>
      </c>
      <c r="I46" s="11">
        <f>H22</f>
        <v>4493.76</v>
      </c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4" t="s">
        <v>181</v>
      </c>
      <c r="E47" s="14" t="s">
        <v>182</v>
      </c>
      <c r="F47" s="14"/>
      <c r="G47" s="1" t="s">
        <v>198</v>
      </c>
      <c r="H47" s="1"/>
      <c r="I47" s="1"/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4" t="s">
        <v>183</v>
      </c>
      <c r="E48" s="14"/>
      <c r="F48" s="14"/>
      <c r="G48" s="1"/>
      <c r="H48" s="1"/>
      <c r="I48" s="11"/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112</v>
      </c>
      <c r="E49" s="13" t="s">
        <v>113</v>
      </c>
      <c r="F49" s="13"/>
      <c r="G49" s="42">
        <v>1.68</v>
      </c>
      <c r="H49" s="1"/>
      <c r="I49" s="33">
        <f>C37*G49</f>
        <v>999.936</v>
      </c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114</v>
      </c>
      <c r="E50" s="13"/>
      <c r="F50" s="13"/>
      <c r="G50" s="42">
        <v>2.22</v>
      </c>
      <c r="H50" s="1"/>
      <c r="I50" s="33">
        <f>C37*G50</f>
        <v>1321.3440000000003</v>
      </c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115</v>
      </c>
      <c r="E51" s="13"/>
      <c r="F51" s="13"/>
      <c r="G51" s="42"/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116</v>
      </c>
      <c r="E52" s="13"/>
      <c r="F52" s="13"/>
      <c r="G52" s="42">
        <v>0.69</v>
      </c>
      <c r="H52" s="1"/>
      <c r="I52" s="33">
        <f>C37*G52</f>
        <v>410.688</v>
      </c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117</v>
      </c>
      <c r="E53" s="13"/>
      <c r="F53" s="13"/>
      <c r="G53" s="42"/>
      <c r="H53" s="1"/>
      <c r="I53" s="1"/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118</v>
      </c>
      <c r="E54" s="13"/>
      <c r="F54" s="13"/>
      <c r="G54" s="42">
        <v>2</v>
      </c>
      <c r="H54" s="1"/>
      <c r="I54" s="1">
        <f>C37*G54</f>
        <v>1190.4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119</v>
      </c>
      <c r="E55" s="13"/>
      <c r="F55" s="13" t="s">
        <v>120</v>
      </c>
      <c r="G55" s="42"/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116</v>
      </c>
      <c r="E56" s="13"/>
      <c r="F56" s="13"/>
      <c r="G56" s="42">
        <v>0.57</v>
      </c>
      <c r="H56" s="1"/>
      <c r="I56" s="33">
        <f>C37*G56</f>
        <v>339.264</v>
      </c>
      <c r="J56" s="18"/>
      <c r="K56" s="18"/>
      <c r="L56" s="18"/>
      <c r="M56" s="18"/>
      <c r="N56" s="18"/>
      <c r="O56" s="18"/>
      <c r="P56" s="18"/>
    </row>
    <row r="57" spans="3:16" ht="15">
      <c r="C57" s="21"/>
      <c r="D57" s="13" t="s">
        <v>121</v>
      </c>
      <c r="E57" s="13"/>
      <c r="F57" s="13"/>
      <c r="G57" s="42"/>
      <c r="H57" s="1"/>
      <c r="I57" s="1"/>
      <c r="J57" s="18"/>
      <c r="K57" s="18"/>
      <c r="L57" s="18"/>
      <c r="M57" s="18"/>
      <c r="N57" s="18"/>
      <c r="O57" s="18"/>
      <c r="P57" s="18"/>
    </row>
    <row r="58" spans="3:16" ht="15">
      <c r="C58" s="21"/>
      <c r="D58" s="13" t="s">
        <v>122</v>
      </c>
      <c r="E58" s="13"/>
      <c r="F58" s="13"/>
      <c r="G58" s="42">
        <v>0.39</v>
      </c>
      <c r="H58" s="1"/>
      <c r="I58" s="33">
        <f>C37*G58</f>
        <v>232.12800000000001</v>
      </c>
      <c r="J58" s="18"/>
      <c r="K58" s="18"/>
      <c r="L58" s="18"/>
      <c r="M58" s="18"/>
      <c r="N58" s="18"/>
      <c r="O58" s="18"/>
      <c r="P58" s="18"/>
    </row>
    <row r="59" spans="3:16" ht="18.75">
      <c r="C59" s="30" t="s">
        <v>66</v>
      </c>
      <c r="D59" s="30"/>
      <c r="E59" s="5"/>
      <c r="F59" s="2" t="s">
        <v>184</v>
      </c>
      <c r="G59" s="1"/>
      <c r="H59" s="1">
        <v>5.76</v>
      </c>
      <c r="I59" s="33">
        <f>C37*H59</f>
        <v>3428.3520000000003</v>
      </c>
      <c r="J59" s="18"/>
      <c r="K59" s="18"/>
      <c r="L59" s="18"/>
      <c r="M59" s="18"/>
      <c r="N59" s="18"/>
      <c r="O59" s="18"/>
      <c r="P59" s="18"/>
    </row>
    <row r="60" spans="3:16" ht="15">
      <c r="C60" s="21"/>
      <c r="D60" s="52"/>
      <c r="E60" s="53"/>
      <c r="F60" s="22" t="s">
        <v>185</v>
      </c>
      <c r="G60" s="1"/>
      <c r="H60" s="1"/>
      <c r="I60" s="11">
        <f>I42-I46</f>
        <v>735.1199999999999</v>
      </c>
      <c r="J60" s="18"/>
      <c r="K60" s="18"/>
      <c r="L60" s="18"/>
      <c r="M60" s="18"/>
      <c r="N60" s="18"/>
      <c r="O60" s="18"/>
      <c r="P60" s="18"/>
    </row>
    <row r="61" spans="3:16" ht="15.75">
      <c r="C61" s="39" t="s">
        <v>191</v>
      </c>
      <c r="D61" s="39"/>
      <c r="E61" s="39"/>
      <c r="F61" s="39"/>
      <c r="G61" s="40"/>
      <c r="H61" s="40"/>
      <c r="I61" s="11"/>
      <c r="J61" s="18"/>
      <c r="K61" s="18"/>
      <c r="L61" s="18"/>
      <c r="M61" s="18"/>
      <c r="N61" s="18"/>
      <c r="O61" s="18"/>
      <c r="P61" s="18"/>
    </row>
    <row r="62" spans="3:16" ht="15">
      <c r="C62" s="21"/>
      <c r="D62" s="1" t="s">
        <v>194</v>
      </c>
      <c r="E62" s="22" t="s">
        <v>195</v>
      </c>
      <c r="F62" s="22"/>
      <c r="G62" s="1"/>
      <c r="H62" s="1"/>
      <c r="I62" s="1">
        <v>693</v>
      </c>
      <c r="J62" s="18"/>
      <c r="K62" s="18"/>
      <c r="L62" s="18"/>
      <c r="M62" s="18"/>
      <c r="N62" s="18"/>
      <c r="O62" s="18"/>
      <c r="P62" s="18"/>
    </row>
    <row r="63" spans="3:16" ht="15">
      <c r="C63" s="21"/>
      <c r="D63" s="22"/>
      <c r="E63" s="22"/>
      <c r="F63" s="22"/>
      <c r="G63" s="1"/>
      <c r="H63" s="1"/>
      <c r="I63" s="11"/>
      <c r="J63" s="18"/>
      <c r="K63" s="18"/>
      <c r="L63" s="18"/>
      <c r="M63" s="18"/>
      <c r="N63" s="18"/>
      <c r="O63" s="18"/>
      <c r="P63" s="18"/>
    </row>
    <row r="64" spans="3:16" ht="15">
      <c r="C64" s="21"/>
      <c r="D64" s="22"/>
      <c r="E64" s="22"/>
      <c r="F64" s="22"/>
      <c r="G64" s="1"/>
      <c r="H64" s="1"/>
      <c r="I64" s="11"/>
      <c r="J64" s="18"/>
      <c r="K64" s="18"/>
      <c r="L64" s="18"/>
      <c r="M64" s="18"/>
      <c r="N64" s="18"/>
      <c r="O64" s="18"/>
      <c r="P64" s="18"/>
    </row>
    <row r="65" spans="3:16" ht="15">
      <c r="C65" s="21"/>
      <c r="D65" s="22" t="s">
        <v>69</v>
      </c>
      <c r="E65" s="22"/>
      <c r="F65" s="22"/>
      <c r="G65" s="32"/>
      <c r="H65" s="32"/>
      <c r="I65" s="32"/>
      <c r="J65" s="18"/>
      <c r="K65" s="18"/>
      <c r="L65" s="18"/>
      <c r="M65" s="18"/>
      <c r="N65" s="18"/>
      <c r="O65" s="18"/>
      <c r="P65" s="18"/>
    </row>
    <row r="66" spans="3:16" ht="15">
      <c r="C66" s="22"/>
      <c r="D66" s="31" t="s">
        <v>170</v>
      </c>
      <c r="E66" s="31"/>
      <c r="F66" s="31"/>
      <c r="G66" s="1" t="s">
        <v>54</v>
      </c>
      <c r="H66" s="1"/>
      <c r="I66" s="10">
        <v>31652.72</v>
      </c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 t="s">
        <v>71</v>
      </c>
      <c r="E67" s="1"/>
      <c r="F67" s="1"/>
      <c r="G67" s="1" t="s">
        <v>54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/>
      <c r="E68" s="1"/>
      <c r="F68" s="1"/>
      <c r="G68" s="1" t="s">
        <v>54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1"/>
      <c r="D69" s="1" t="s">
        <v>72</v>
      </c>
      <c r="E69" s="1"/>
      <c r="F69" s="1"/>
      <c r="G69" s="1" t="s">
        <v>54</v>
      </c>
      <c r="H69" s="1"/>
      <c r="I69" s="1"/>
      <c r="J69" s="18"/>
      <c r="K69" s="18"/>
      <c r="L69" s="18"/>
      <c r="M69" s="18"/>
      <c r="N69" s="18"/>
      <c r="O69" s="18"/>
      <c r="P69" s="18"/>
    </row>
    <row r="70" spans="3:16" ht="15">
      <c r="C70" s="8"/>
      <c r="D70" s="8" t="s">
        <v>170</v>
      </c>
      <c r="E70" s="8"/>
      <c r="F70" s="8"/>
      <c r="G70" s="8" t="s">
        <v>54</v>
      </c>
      <c r="H70" s="8"/>
      <c r="I70" s="16">
        <f>I66+I42-I44</f>
        <v>31694.839999999997</v>
      </c>
      <c r="J70" s="18"/>
      <c r="K70" s="18"/>
      <c r="L70" s="18"/>
      <c r="M70" s="18"/>
      <c r="N70" s="18"/>
      <c r="O70" s="18"/>
      <c r="P70" s="18"/>
    </row>
    <row r="71" spans="5:16" ht="15">
      <c r="E71" t="s">
        <v>74</v>
      </c>
      <c r="I71" s="36"/>
      <c r="J71" s="18"/>
      <c r="K71" s="18"/>
      <c r="L71" s="18"/>
      <c r="M71" s="18"/>
      <c r="N71" s="18"/>
      <c r="O71" s="18"/>
      <c r="P71" s="18"/>
    </row>
    <row r="72" spans="5:16" ht="15">
      <c r="E72" t="s">
        <v>75</v>
      </c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  <row r="74" spans="10:16" ht="15">
      <c r="J74" s="18"/>
      <c r="K74" s="18"/>
      <c r="L74" s="18"/>
      <c r="M74" s="18"/>
      <c r="N74" s="18"/>
      <c r="O74" s="18"/>
      <c r="P74" s="18"/>
    </row>
    <row r="75" spans="10:16" ht="15">
      <c r="J75" s="18"/>
      <c r="K75" s="18"/>
      <c r="L75" s="18"/>
      <c r="M75" s="18"/>
      <c r="N75" s="18"/>
      <c r="O75" s="18"/>
      <c r="P75" s="18"/>
    </row>
  </sheetData>
  <sheetProtection/>
  <mergeCells count="4">
    <mergeCell ref="B11:B12"/>
    <mergeCell ref="C11:D12"/>
    <mergeCell ref="C40:F40"/>
    <mergeCell ref="D60:E6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55">
      <selection activeCell="A14" sqref="A14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164</v>
      </c>
      <c r="E2" t="s">
        <v>199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165</v>
      </c>
      <c r="B6" s="10">
        <v>5951.05</v>
      </c>
      <c r="C6" s="10">
        <v>0</v>
      </c>
      <c r="D6" s="10">
        <v>-0.08</v>
      </c>
      <c r="E6" s="1"/>
      <c r="F6" s="10">
        <f>D6</f>
        <v>-0.08</v>
      </c>
      <c r="G6" s="10">
        <f>B6+C6-F6</f>
        <v>5951.13</v>
      </c>
      <c r="H6" s="1"/>
      <c r="I6" s="1"/>
    </row>
    <row r="7" spans="1:9" ht="15">
      <c r="A7" s="1" t="s">
        <v>11</v>
      </c>
      <c r="B7" s="10">
        <v>18939.74</v>
      </c>
      <c r="C7" s="10">
        <v>7922.11</v>
      </c>
      <c r="D7" s="10">
        <v>5765.36</v>
      </c>
      <c r="E7" s="1"/>
      <c r="F7" s="10">
        <f>D7</f>
        <v>5765.36</v>
      </c>
      <c r="G7" s="11">
        <f>B7+C7-F7</f>
        <v>21096.49</v>
      </c>
      <c r="H7" s="1"/>
      <c r="I7" s="1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5765.28</v>
      </c>
      <c r="G8" s="1"/>
      <c r="H8" s="1"/>
      <c r="I8" s="1"/>
    </row>
    <row r="11" spans="1:15" ht="15">
      <c r="A11" s="1"/>
      <c r="B11" s="47" t="s">
        <v>13</v>
      </c>
      <c r="C11" s="43" t="s">
        <v>14</v>
      </c>
      <c r="D11" s="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"/>
      <c r="B12" s="48"/>
      <c r="C12" s="45"/>
      <c r="D12" s="46"/>
      <c r="E12" s="1" t="s">
        <v>17</v>
      </c>
      <c r="F12" s="1" t="s">
        <v>18</v>
      </c>
      <c r="G12" s="1" t="s">
        <v>19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"/>
      <c r="B13" s="1"/>
      <c r="C13" s="1" t="s">
        <v>192</v>
      </c>
      <c r="D13" s="1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" t="s">
        <v>200</v>
      </c>
      <c r="B14" s="1" t="s">
        <v>167</v>
      </c>
      <c r="C14" s="22"/>
      <c r="D14" s="22"/>
      <c r="E14" s="22"/>
      <c r="F14" s="1"/>
      <c r="G14" s="1"/>
      <c r="H14" s="1">
        <v>737</v>
      </c>
      <c r="I14" s="18"/>
      <c r="J14" s="18"/>
      <c r="K14" s="18"/>
      <c r="L14" s="18"/>
      <c r="M14" s="18"/>
      <c r="N14" s="18"/>
      <c r="O14" s="18"/>
    </row>
    <row r="15" spans="1:15" ht="15">
      <c r="A15" s="1"/>
      <c r="B15" s="1"/>
      <c r="C15" s="1"/>
      <c r="D15" s="1"/>
      <c r="E15" s="1"/>
      <c r="F15" s="1"/>
      <c r="G15" s="1"/>
      <c r="H15" s="10">
        <v>0</v>
      </c>
      <c r="I15" s="18"/>
      <c r="J15" s="18"/>
      <c r="K15" s="18"/>
      <c r="L15" s="18"/>
      <c r="M15" s="19"/>
      <c r="N15" s="18"/>
      <c r="O15" s="18"/>
    </row>
    <row r="16" spans="1:15" ht="15">
      <c r="A16" s="1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"/>
      <c r="B19" s="1"/>
      <c r="C19" s="1"/>
      <c r="D19" s="1"/>
      <c r="E19" s="1"/>
      <c r="F19" s="1"/>
      <c r="G19" s="1"/>
      <c r="H19" s="1"/>
      <c r="I19" s="18"/>
      <c r="J19" s="18"/>
      <c r="K19" s="18"/>
      <c r="L19" s="18"/>
      <c r="M19" s="18"/>
      <c r="N19" s="18"/>
      <c r="O19" s="18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737</v>
      </c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9"/>
      <c r="N21" s="18"/>
      <c r="O21" s="18"/>
    </row>
    <row r="22" spans="1:15" ht="15">
      <c r="A22" s="1"/>
      <c r="B22" s="13" t="s">
        <v>179</v>
      </c>
      <c r="C22" s="29"/>
      <c r="D22" s="29"/>
      <c r="E22" s="10"/>
      <c r="F22" s="1">
        <v>595.2</v>
      </c>
      <c r="G22" s="1">
        <v>7.55</v>
      </c>
      <c r="H22" s="11">
        <f>F22*G22</f>
        <v>4493.76</v>
      </c>
      <c r="I22" s="18"/>
      <c r="J22" s="18"/>
      <c r="K22" s="18"/>
      <c r="L22" s="18"/>
      <c r="M22" s="18"/>
      <c r="N22" s="18"/>
      <c r="O22" s="18"/>
    </row>
    <row r="23" spans="1:15" ht="15">
      <c r="A23" s="1"/>
      <c r="B23" s="13" t="s">
        <v>180</v>
      </c>
      <c r="C23" s="29"/>
      <c r="D23" s="29"/>
      <c r="E23" s="10"/>
      <c r="F23" s="1"/>
      <c r="G23" s="1"/>
      <c r="H23" s="11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3" t="s">
        <v>181</v>
      </c>
      <c r="C24" s="13" t="s">
        <v>182</v>
      </c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2.25" customHeight="1" hidden="1">
      <c r="A25" s="1"/>
      <c r="B25" s="13" t="s">
        <v>183</v>
      </c>
      <c r="C25" s="29"/>
      <c r="D25" s="29"/>
      <c r="E25" s="1"/>
      <c r="F25" s="1"/>
      <c r="G25" s="1"/>
      <c r="H25" s="1"/>
      <c r="I25" s="18"/>
      <c r="J25" s="18"/>
      <c r="K25" s="18"/>
      <c r="L25" s="18"/>
      <c r="M25" s="18"/>
      <c r="N25" s="18"/>
      <c r="O25" s="18"/>
    </row>
    <row r="26" spans="1:15" ht="15">
      <c r="A26" s="1"/>
      <c r="B26" s="1"/>
      <c r="C26" s="1"/>
      <c r="D26" s="1"/>
      <c r="E26" s="1"/>
      <c r="F26" s="1"/>
      <c r="G26" s="8" t="s">
        <v>31</v>
      </c>
      <c r="H26" s="16">
        <f>SUM(H20:H25)</f>
        <v>5230.76</v>
      </c>
      <c r="I26" s="18"/>
      <c r="J26" s="18"/>
      <c r="K26" s="18"/>
      <c r="L26" s="18"/>
      <c r="M26" s="18"/>
      <c r="N26" s="18"/>
      <c r="O26" s="18"/>
    </row>
    <row r="27" spans="9:15" ht="3.75" customHeight="1" hidden="1">
      <c r="I27" s="18"/>
      <c r="J27" s="18"/>
      <c r="K27" s="18"/>
      <c r="L27" s="18"/>
      <c r="M27" s="18"/>
      <c r="N27" s="18"/>
      <c r="O27" s="18"/>
    </row>
    <row r="28" spans="4:15" ht="15">
      <c r="D28" t="s">
        <v>42</v>
      </c>
      <c r="I28" s="18"/>
      <c r="J28" s="18"/>
      <c r="K28" s="18"/>
      <c r="L28" s="18"/>
      <c r="M28" s="18"/>
      <c r="N28" s="18"/>
      <c r="O28" s="18"/>
    </row>
    <row r="29" spans="4:15" ht="14.25" customHeight="1">
      <c r="D29" t="s">
        <v>44</v>
      </c>
      <c r="I29" s="18"/>
      <c r="J29" s="18"/>
      <c r="K29" s="18"/>
      <c r="L29" s="18"/>
      <c r="M29" s="18"/>
      <c r="N29" s="18"/>
      <c r="O29" s="18"/>
    </row>
    <row r="30" ht="0.75" customHeight="1" hidden="1"/>
    <row r="31" ht="15" hidden="1"/>
    <row r="32" ht="15" hidden="1"/>
    <row r="33" ht="15" hidden="1">
      <c r="B33" t="s">
        <v>45</v>
      </c>
    </row>
    <row r="34" spans="6:8" ht="15.75">
      <c r="F34" s="34"/>
      <c r="G34" s="34"/>
      <c r="H34" s="34"/>
    </row>
    <row r="35" spans="4:8" ht="18.75">
      <c r="D35" s="37" t="s">
        <v>46</v>
      </c>
      <c r="E35" s="38"/>
      <c r="F35" s="37" t="s">
        <v>190</v>
      </c>
      <c r="G35" s="37"/>
      <c r="H35" s="34"/>
    </row>
    <row r="36" spans="4:8" ht="18.75">
      <c r="D36" s="38"/>
      <c r="E36" s="38"/>
      <c r="F36" s="37" t="s">
        <v>77</v>
      </c>
      <c r="G36" s="37"/>
      <c r="H36" s="34"/>
    </row>
    <row r="37" spans="3:8" ht="18.75">
      <c r="C37" s="35">
        <v>595.2</v>
      </c>
      <c r="D37" s="38"/>
      <c r="E37" s="38"/>
      <c r="F37" s="37" t="str">
        <f>E2</f>
        <v>сентябрь  2012г</v>
      </c>
      <c r="G37" s="37"/>
      <c r="H37" s="34"/>
    </row>
    <row r="39" spans="3:16" ht="15">
      <c r="C39" s="1" t="s">
        <v>49</v>
      </c>
      <c r="D39" s="1" t="s">
        <v>50</v>
      </c>
      <c r="E39" s="1"/>
      <c r="F39" s="1"/>
      <c r="G39" s="1" t="s">
        <v>51</v>
      </c>
      <c r="H39" s="1" t="s">
        <v>52</v>
      </c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49" t="s">
        <v>166</v>
      </c>
      <c r="D40" s="50"/>
      <c r="E40" s="50"/>
      <c r="F40" s="51"/>
      <c r="G40" s="25"/>
      <c r="H40" s="25"/>
      <c r="I40" s="10">
        <f>C8</f>
        <v>7922.11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23"/>
      <c r="D42" s="23" t="s">
        <v>2</v>
      </c>
      <c r="E42" s="25"/>
      <c r="F42" s="25"/>
      <c r="G42" s="25"/>
      <c r="H42" s="25"/>
      <c r="I42" s="10">
        <f>F8</f>
        <v>5765.28</v>
      </c>
      <c r="J42" s="18"/>
      <c r="K42" s="18"/>
      <c r="L42" s="18"/>
      <c r="M42" s="18"/>
      <c r="N42" s="18"/>
      <c r="O42" s="18"/>
      <c r="P42" s="18"/>
    </row>
    <row r="43" spans="3:16" ht="15">
      <c r="C43" s="21">
        <v>3</v>
      </c>
      <c r="D43" s="22" t="s">
        <v>56</v>
      </c>
      <c r="E43" s="22"/>
      <c r="F43" s="22"/>
      <c r="G43" s="1"/>
      <c r="H43" s="1"/>
      <c r="I43" s="1"/>
      <c r="J43" s="18"/>
      <c r="K43" s="18"/>
      <c r="L43" s="18"/>
      <c r="M43" s="18"/>
      <c r="N43" s="18"/>
      <c r="O43" s="18"/>
      <c r="P43" s="18"/>
    </row>
    <row r="44" spans="3:16" ht="18.75">
      <c r="C44" s="23"/>
      <c r="D44" s="23" t="s">
        <v>57</v>
      </c>
      <c r="E44" s="26"/>
      <c r="F44" s="26"/>
      <c r="G44" s="25"/>
      <c r="H44" s="25"/>
      <c r="I44" s="16">
        <v>5230.76</v>
      </c>
      <c r="J44" s="20">
        <f>I44-H26</f>
        <v>0</v>
      </c>
      <c r="K44" s="18"/>
      <c r="L44" s="18"/>
      <c r="M44" s="18"/>
      <c r="N44" s="18"/>
      <c r="O44" s="18"/>
      <c r="P44" s="18"/>
    </row>
    <row r="45" spans="3:16" ht="15.75">
      <c r="C45" s="27"/>
      <c r="D45" s="14" t="s">
        <v>196</v>
      </c>
      <c r="E45" s="14"/>
      <c r="F45" s="14"/>
      <c r="G45" s="41">
        <v>7.55</v>
      </c>
      <c r="H45" s="13"/>
      <c r="I45" s="13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180</v>
      </c>
      <c r="E46" s="14"/>
      <c r="F46" s="14"/>
      <c r="G46" s="1" t="s">
        <v>197</v>
      </c>
      <c r="H46" s="1">
        <v>7.55</v>
      </c>
      <c r="I46" s="11">
        <f>H22</f>
        <v>4493.76</v>
      </c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4" t="s">
        <v>181</v>
      </c>
      <c r="E47" s="14" t="s">
        <v>182</v>
      </c>
      <c r="F47" s="14"/>
      <c r="G47" s="1" t="s">
        <v>198</v>
      </c>
      <c r="H47" s="1"/>
      <c r="I47" s="1"/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4" t="s">
        <v>183</v>
      </c>
      <c r="E48" s="14"/>
      <c r="F48" s="14"/>
      <c r="G48" s="1"/>
      <c r="H48" s="1"/>
      <c r="I48" s="11"/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112</v>
      </c>
      <c r="E49" s="13" t="s">
        <v>113</v>
      </c>
      <c r="F49" s="13"/>
      <c r="G49" s="42">
        <v>1.68</v>
      </c>
      <c r="H49" s="1"/>
      <c r="I49" s="33">
        <f>C37*G49</f>
        <v>999.936</v>
      </c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114</v>
      </c>
      <c r="E50" s="13"/>
      <c r="F50" s="13"/>
      <c r="G50" s="42">
        <v>2.22</v>
      </c>
      <c r="H50" s="1"/>
      <c r="I50" s="33">
        <f>C37*G50</f>
        <v>1321.3440000000003</v>
      </c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115</v>
      </c>
      <c r="E51" s="13"/>
      <c r="F51" s="13"/>
      <c r="G51" s="42"/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116</v>
      </c>
      <c r="E52" s="13"/>
      <c r="F52" s="13"/>
      <c r="G52" s="42">
        <v>0.69</v>
      </c>
      <c r="H52" s="1"/>
      <c r="I52" s="33">
        <f>C37*G52</f>
        <v>410.688</v>
      </c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117</v>
      </c>
      <c r="E53" s="13"/>
      <c r="F53" s="13"/>
      <c r="G53" s="42"/>
      <c r="H53" s="1"/>
      <c r="I53" s="1"/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118</v>
      </c>
      <c r="E54" s="13"/>
      <c r="F54" s="13"/>
      <c r="G54" s="42">
        <v>2</v>
      </c>
      <c r="H54" s="1"/>
      <c r="I54" s="1">
        <f>C37*G54</f>
        <v>1190.4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119</v>
      </c>
      <c r="E55" s="13"/>
      <c r="F55" s="13" t="s">
        <v>120</v>
      </c>
      <c r="G55" s="42"/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116</v>
      </c>
      <c r="E56" s="13"/>
      <c r="F56" s="13"/>
      <c r="G56" s="42">
        <v>0.57</v>
      </c>
      <c r="H56" s="1"/>
      <c r="I56" s="33">
        <f>C37*G56</f>
        <v>339.264</v>
      </c>
      <c r="J56" s="18"/>
      <c r="K56" s="18"/>
      <c r="L56" s="18"/>
      <c r="M56" s="18"/>
      <c r="N56" s="18"/>
      <c r="O56" s="18"/>
      <c r="P56" s="18"/>
    </row>
    <row r="57" spans="3:16" ht="15">
      <c r="C57" s="21"/>
      <c r="D57" s="13" t="s">
        <v>121</v>
      </c>
      <c r="E57" s="13"/>
      <c r="F57" s="13"/>
      <c r="G57" s="42"/>
      <c r="H57" s="1"/>
      <c r="I57" s="1"/>
      <c r="J57" s="18"/>
      <c r="K57" s="18"/>
      <c r="L57" s="18"/>
      <c r="M57" s="18"/>
      <c r="N57" s="18"/>
      <c r="O57" s="18"/>
      <c r="P57" s="18"/>
    </row>
    <row r="58" spans="3:16" ht="15">
      <c r="C58" s="21"/>
      <c r="D58" s="13" t="s">
        <v>122</v>
      </c>
      <c r="E58" s="13"/>
      <c r="F58" s="13"/>
      <c r="G58" s="42">
        <v>0.39</v>
      </c>
      <c r="H58" s="1"/>
      <c r="I58" s="33">
        <f>C37*G58</f>
        <v>232.12800000000001</v>
      </c>
      <c r="J58" s="18"/>
      <c r="K58" s="18"/>
      <c r="L58" s="18"/>
      <c r="M58" s="18"/>
      <c r="N58" s="18"/>
      <c r="O58" s="18"/>
      <c r="P58" s="18"/>
    </row>
    <row r="59" spans="3:16" ht="18.75">
      <c r="C59" s="30" t="s">
        <v>66</v>
      </c>
      <c r="D59" s="30"/>
      <c r="E59" s="5"/>
      <c r="F59" s="2" t="s">
        <v>184</v>
      </c>
      <c r="G59" s="1"/>
      <c r="H59" s="1">
        <v>5.76</v>
      </c>
      <c r="I59" s="33">
        <f>C37*H59</f>
        <v>3428.3520000000003</v>
      </c>
      <c r="J59" s="18"/>
      <c r="K59" s="18"/>
      <c r="L59" s="18"/>
      <c r="M59" s="18"/>
      <c r="N59" s="18"/>
      <c r="O59" s="18"/>
      <c r="P59" s="18"/>
    </row>
    <row r="60" spans="3:16" ht="15">
      <c r="C60" s="21"/>
      <c r="D60" s="52"/>
      <c r="E60" s="53"/>
      <c r="F60" s="22" t="s">
        <v>185</v>
      </c>
      <c r="G60" s="1"/>
      <c r="H60" s="1"/>
      <c r="I60" s="11">
        <f>I42-I46</f>
        <v>1271.5199999999995</v>
      </c>
      <c r="J60" s="18"/>
      <c r="K60" s="18"/>
      <c r="L60" s="18"/>
      <c r="M60" s="18"/>
      <c r="N60" s="18"/>
      <c r="O60" s="18"/>
      <c r="P60" s="18"/>
    </row>
    <row r="61" spans="3:16" ht="15.75">
      <c r="C61" s="39" t="s">
        <v>191</v>
      </c>
      <c r="D61" s="39"/>
      <c r="E61" s="39"/>
      <c r="F61" s="39"/>
      <c r="G61" s="40"/>
      <c r="H61" s="40"/>
      <c r="I61" s="11"/>
      <c r="J61" s="18"/>
      <c r="K61" s="18"/>
      <c r="L61" s="18"/>
      <c r="M61" s="18"/>
      <c r="N61" s="18"/>
      <c r="O61" s="18"/>
      <c r="P61" s="18"/>
    </row>
    <row r="62" spans="3:16" ht="15">
      <c r="C62" s="1" t="s">
        <v>200</v>
      </c>
      <c r="D62" s="1" t="s">
        <v>167</v>
      </c>
      <c r="E62" s="22"/>
      <c r="F62" s="22"/>
      <c r="G62" s="1"/>
      <c r="H62" s="1"/>
      <c r="I62" s="1">
        <v>737</v>
      </c>
      <c r="J62" s="18"/>
      <c r="K62" s="18"/>
      <c r="L62" s="18"/>
      <c r="M62" s="18"/>
      <c r="N62" s="18"/>
      <c r="O62" s="18"/>
      <c r="P62" s="18"/>
    </row>
    <row r="63" spans="3:16" ht="15">
      <c r="C63" s="21"/>
      <c r="D63" s="22"/>
      <c r="E63" s="22"/>
      <c r="F63" s="22"/>
      <c r="G63" s="1"/>
      <c r="H63" s="1"/>
      <c r="I63" s="11"/>
      <c r="J63" s="18"/>
      <c r="K63" s="18"/>
      <c r="L63" s="18"/>
      <c r="M63" s="18"/>
      <c r="N63" s="18"/>
      <c r="O63" s="18"/>
      <c r="P63" s="18"/>
    </row>
    <row r="64" spans="3:16" ht="15">
      <c r="C64" s="21"/>
      <c r="D64" s="22"/>
      <c r="E64" s="22"/>
      <c r="F64" s="22"/>
      <c r="G64" s="1"/>
      <c r="H64" s="1"/>
      <c r="I64" s="11"/>
      <c r="J64" s="18"/>
      <c r="K64" s="18"/>
      <c r="L64" s="18"/>
      <c r="M64" s="18"/>
      <c r="N64" s="18"/>
      <c r="O64" s="18"/>
      <c r="P64" s="18"/>
    </row>
    <row r="65" spans="3:16" ht="15">
      <c r="C65" s="21"/>
      <c r="D65" s="22" t="s">
        <v>69</v>
      </c>
      <c r="E65" s="22"/>
      <c r="F65" s="22"/>
      <c r="G65" s="32"/>
      <c r="H65" s="32"/>
      <c r="I65" s="32"/>
      <c r="J65" s="18"/>
      <c r="K65" s="18"/>
      <c r="L65" s="18"/>
      <c r="M65" s="18"/>
      <c r="N65" s="18"/>
      <c r="O65" s="18"/>
      <c r="P65" s="18"/>
    </row>
    <row r="66" spans="3:16" ht="15">
      <c r="C66" s="22"/>
      <c r="D66" s="31" t="s">
        <v>170</v>
      </c>
      <c r="E66" s="31"/>
      <c r="F66" s="31"/>
      <c r="G66" s="1" t="s">
        <v>54</v>
      </c>
      <c r="H66" s="1"/>
      <c r="I66" s="10">
        <v>31694.84</v>
      </c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 t="s">
        <v>71</v>
      </c>
      <c r="E67" s="1"/>
      <c r="F67" s="1"/>
      <c r="G67" s="1" t="s">
        <v>54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/>
      <c r="E68" s="1"/>
      <c r="F68" s="1"/>
      <c r="G68" s="1" t="s">
        <v>54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1"/>
      <c r="D69" s="1" t="s">
        <v>72</v>
      </c>
      <c r="E69" s="1"/>
      <c r="F69" s="1"/>
      <c r="G69" s="1" t="s">
        <v>54</v>
      </c>
      <c r="H69" s="1"/>
      <c r="I69" s="1"/>
      <c r="J69" s="18"/>
      <c r="K69" s="18"/>
      <c r="L69" s="18"/>
      <c r="M69" s="18"/>
      <c r="N69" s="18"/>
      <c r="O69" s="18"/>
      <c r="P69" s="18"/>
    </row>
    <row r="70" spans="3:16" ht="15">
      <c r="C70" s="8"/>
      <c r="D70" s="8" t="s">
        <v>170</v>
      </c>
      <c r="E70" s="8"/>
      <c r="F70" s="8"/>
      <c r="G70" s="8" t="s">
        <v>54</v>
      </c>
      <c r="H70" s="8"/>
      <c r="I70" s="16">
        <f>I66+I42-I44</f>
        <v>32229.36</v>
      </c>
      <c r="J70" s="18"/>
      <c r="K70" s="18"/>
      <c r="L70" s="18"/>
      <c r="M70" s="18"/>
      <c r="N70" s="18"/>
      <c r="O70" s="18"/>
      <c r="P70" s="18"/>
    </row>
    <row r="71" spans="5:16" ht="15">
      <c r="E71" t="s">
        <v>74</v>
      </c>
      <c r="I71" s="36"/>
      <c r="J71" s="18"/>
      <c r="K71" s="18"/>
      <c r="L71" s="18"/>
      <c r="M71" s="18"/>
      <c r="N71" s="18"/>
      <c r="O71" s="18"/>
      <c r="P71" s="18"/>
    </row>
    <row r="72" spans="5:16" ht="15">
      <c r="E72" t="s">
        <v>75</v>
      </c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  <row r="74" spans="10:16" ht="15">
      <c r="J74" s="18"/>
      <c r="K74" s="18"/>
      <c r="L74" s="18"/>
      <c r="M74" s="18"/>
      <c r="N74" s="18"/>
      <c r="O74" s="18"/>
      <c r="P74" s="18"/>
    </row>
    <row r="75" spans="10:16" ht="15">
      <c r="J75" s="18"/>
      <c r="K75" s="18"/>
      <c r="L75" s="18"/>
      <c r="M75" s="18"/>
      <c r="N75" s="18"/>
      <c r="O75" s="18"/>
      <c r="P75" s="18"/>
    </row>
  </sheetData>
  <sheetProtection/>
  <mergeCells count="4">
    <mergeCell ref="B11:B12"/>
    <mergeCell ref="C11:D12"/>
    <mergeCell ref="C40:F40"/>
    <mergeCell ref="D60:E60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46">
      <selection activeCell="A6" sqref="A1:IV16384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164</v>
      </c>
      <c r="E2" t="s">
        <v>204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165</v>
      </c>
      <c r="B6" s="10">
        <v>5951.13</v>
      </c>
      <c r="C6" s="10">
        <v>0</v>
      </c>
      <c r="D6" s="10">
        <v>3370.84</v>
      </c>
      <c r="E6" s="1"/>
      <c r="F6" s="10">
        <f>D6</f>
        <v>3370.84</v>
      </c>
      <c r="G6" s="10">
        <f>B6+C6-F6</f>
        <v>2580.29</v>
      </c>
      <c r="H6" s="1"/>
      <c r="I6" s="1"/>
    </row>
    <row r="7" spans="1:9" ht="15">
      <c r="A7" s="1" t="s">
        <v>11</v>
      </c>
      <c r="B7" s="10">
        <v>21096.49</v>
      </c>
      <c r="C7" s="10">
        <v>7922.11</v>
      </c>
      <c r="D7" s="10">
        <v>15954.86</v>
      </c>
      <c r="E7" s="1"/>
      <c r="F7" s="10">
        <f>D7</f>
        <v>15954.86</v>
      </c>
      <c r="G7" s="11">
        <f>B7+C7-F7</f>
        <v>13063.740000000002</v>
      </c>
      <c r="H7" s="1"/>
      <c r="I7" s="1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19325.7</v>
      </c>
      <c r="G8" s="1"/>
      <c r="H8" s="1"/>
      <c r="I8" s="1"/>
    </row>
    <row r="11" spans="1:15" ht="15">
      <c r="A11" s="1"/>
      <c r="B11" s="47" t="s">
        <v>13</v>
      </c>
      <c r="C11" s="43" t="s">
        <v>14</v>
      </c>
      <c r="D11" s="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"/>
      <c r="B12" s="48"/>
      <c r="C12" s="45"/>
      <c r="D12" s="46"/>
      <c r="E12" s="1" t="s">
        <v>17</v>
      </c>
      <c r="F12" s="1" t="s">
        <v>18</v>
      </c>
      <c r="G12" s="1" t="s">
        <v>19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"/>
      <c r="B13" s="1"/>
      <c r="C13" s="1" t="s">
        <v>192</v>
      </c>
      <c r="D13" s="1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"/>
      <c r="B14" s="1"/>
      <c r="C14" s="22"/>
      <c r="D14" s="22"/>
      <c r="E14" s="22"/>
      <c r="F14" s="1"/>
      <c r="G14" s="1"/>
      <c r="H14" s="1"/>
      <c r="I14" s="18"/>
      <c r="J14" s="18"/>
      <c r="K14" s="18"/>
      <c r="L14" s="18"/>
      <c r="M14" s="18"/>
      <c r="N14" s="18"/>
      <c r="O14" s="18"/>
    </row>
    <row r="15" spans="1:15" ht="15">
      <c r="A15" s="1"/>
      <c r="B15" s="1" t="s">
        <v>201</v>
      </c>
      <c r="C15" s="1" t="s">
        <v>202</v>
      </c>
      <c r="D15" s="1"/>
      <c r="E15" s="1"/>
      <c r="F15" s="1"/>
      <c r="G15" s="1"/>
      <c r="H15" s="10">
        <v>737</v>
      </c>
      <c r="I15" s="18"/>
      <c r="J15" s="18"/>
      <c r="K15" s="18"/>
      <c r="L15" s="18"/>
      <c r="M15" s="19"/>
      <c r="N15" s="18"/>
      <c r="O15" s="18"/>
    </row>
    <row r="16" spans="1:15" ht="15">
      <c r="A16" s="1"/>
      <c r="B16" s="1" t="s">
        <v>201</v>
      </c>
      <c r="C16" s="1" t="s">
        <v>203</v>
      </c>
      <c r="D16" s="1"/>
      <c r="E16" s="1"/>
      <c r="F16" s="1"/>
      <c r="G16" s="1"/>
      <c r="H16" s="1">
        <v>26784.47</v>
      </c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"/>
      <c r="B19" s="1"/>
      <c r="C19" s="1"/>
      <c r="D19" s="1"/>
      <c r="E19" s="1"/>
      <c r="F19" s="1"/>
      <c r="G19" s="1"/>
      <c r="H19" s="1"/>
      <c r="I19" s="18"/>
      <c r="J19" s="18"/>
      <c r="K19" s="18"/>
      <c r="L19" s="18"/>
      <c r="M19" s="18"/>
      <c r="N19" s="18"/>
      <c r="O19" s="18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27521.47</v>
      </c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9"/>
      <c r="N21" s="18"/>
      <c r="O21" s="18"/>
    </row>
    <row r="22" spans="1:15" ht="15">
      <c r="A22" s="1"/>
      <c r="B22" s="13" t="s">
        <v>179</v>
      </c>
      <c r="C22" s="29"/>
      <c r="D22" s="29"/>
      <c r="E22" s="10"/>
      <c r="F22" s="1">
        <v>595.2</v>
      </c>
      <c r="G22" s="1">
        <v>7.55</v>
      </c>
      <c r="H22" s="11">
        <f>F22*G22</f>
        <v>4493.76</v>
      </c>
      <c r="I22" s="18"/>
      <c r="J22" s="18"/>
      <c r="K22" s="18"/>
      <c r="L22" s="18"/>
      <c r="M22" s="18"/>
      <c r="N22" s="18"/>
      <c r="O22" s="18"/>
    </row>
    <row r="23" spans="1:15" ht="15">
      <c r="A23" s="1"/>
      <c r="B23" s="13" t="s">
        <v>180</v>
      </c>
      <c r="C23" s="29"/>
      <c r="D23" s="29"/>
      <c r="E23" s="10"/>
      <c r="F23" s="1"/>
      <c r="G23" s="1"/>
      <c r="H23" s="11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3" t="s">
        <v>181</v>
      </c>
      <c r="C24" s="13" t="s">
        <v>182</v>
      </c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2.25" customHeight="1" hidden="1">
      <c r="A25" s="1"/>
      <c r="B25" s="13" t="s">
        <v>183</v>
      </c>
      <c r="C25" s="29"/>
      <c r="D25" s="29"/>
      <c r="E25" s="1"/>
      <c r="F25" s="1"/>
      <c r="G25" s="1"/>
      <c r="H25" s="1"/>
      <c r="I25" s="18"/>
      <c r="J25" s="18"/>
      <c r="K25" s="18"/>
      <c r="L25" s="18"/>
      <c r="M25" s="18"/>
      <c r="N25" s="18"/>
      <c r="O25" s="18"/>
    </row>
    <row r="26" spans="1:15" ht="15">
      <c r="A26" s="1"/>
      <c r="B26" s="1"/>
      <c r="C26" s="1"/>
      <c r="D26" s="1"/>
      <c r="E26" s="1"/>
      <c r="F26" s="1"/>
      <c r="G26" s="8" t="s">
        <v>31</v>
      </c>
      <c r="H26" s="16">
        <f>SUM(H20:H25)</f>
        <v>32015.230000000003</v>
      </c>
      <c r="I26" s="18"/>
      <c r="J26" s="18"/>
      <c r="K26" s="18"/>
      <c r="L26" s="18"/>
      <c r="M26" s="18"/>
      <c r="N26" s="18"/>
      <c r="O26" s="18"/>
    </row>
    <row r="27" spans="9:15" ht="3.75" customHeight="1" hidden="1">
      <c r="I27" s="18"/>
      <c r="J27" s="18"/>
      <c r="K27" s="18"/>
      <c r="L27" s="18"/>
      <c r="M27" s="18"/>
      <c r="N27" s="18"/>
      <c r="O27" s="18"/>
    </row>
    <row r="28" spans="4:15" ht="15">
      <c r="D28" t="s">
        <v>42</v>
      </c>
      <c r="I28" s="18"/>
      <c r="J28" s="18"/>
      <c r="K28" s="18"/>
      <c r="L28" s="18"/>
      <c r="M28" s="18"/>
      <c r="N28" s="18"/>
      <c r="O28" s="18"/>
    </row>
    <row r="29" spans="4:15" ht="14.25" customHeight="1">
      <c r="D29" t="s">
        <v>44</v>
      </c>
      <c r="I29" s="18"/>
      <c r="J29" s="18"/>
      <c r="K29" s="18"/>
      <c r="L29" s="18"/>
      <c r="M29" s="18"/>
      <c r="N29" s="18"/>
      <c r="O29" s="18"/>
    </row>
    <row r="30" ht="0.75" customHeight="1" hidden="1"/>
    <row r="31" ht="15" hidden="1"/>
    <row r="32" ht="15" hidden="1"/>
    <row r="33" ht="15" hidden="1">
      <c r="B33" t="s">
        <v>45</v>
      </c>
    </row>
    <row r="34" spans="6:8" ht="15.75">
      <c r="F34" s="34"/>
      <c r="G34" s="34"/>
      <c r="H34" s="34"/>
    </row>
    <row r="35" spans="4:8" ht="18.75">
      <c r="D35" s="37" t="s">
        <v>46</v>
      </c>
      <c r="E35" s="38"/>
      <c r="F35" s="37" t="s">
        <v>190</v>
      </c>
      <c r="G35" s="37"/>
      <c r="H35" s="34"/>
    </row>
    <row r="36" spans="4:8" ht="18.75">
      <c r="D36" s="38"/>
      <c r="E36" s="38"/>
      <c r="F36" s="37" t="s">
        <v>77</v>
      </c>
      <c r="G36" s="37"/>
      <c r="H36" s="34"/>
    </row>
    <row r="37" spans="3:8" ht="18.75">
      <c r="C37" s="35">
        <v>595.2</v>
      </c>
      <c r="D37" s="38"/>
      <c r="E37" s="38"/>
      <c r="F37" s="37" t="str">
        <f>E2</f>
        <v>ноябрь  2012г</v>
      </c>
      <c r="G37" s="37"/>
      <c r="H37" s="34"/>
    </row>
    <row r="39" spans="3:16" ht="15">
      <c r="C39" s="1" t="s">
        <v>49</v>
      </c>
      <c r="D39" s="1" t="s">
        <v>50</v>
      </c>
      <c r="E39" s="1"/>
      <c r="F39" s="1"/>
      <c r="G39" s="1" t="s">
        <v>51</v>
      </c>
      <c r="H39" s="1" t="s">
        <v>52</v>
      </c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49" t="s">
        <v>166</v>
      </c>
      <c r="D40" s="50"/>
      <c r="E40" s="50"/>
      <c r="F40" s="51"/>
      <c r="G40" s="25"/>
      <c r="H40" s="25"/>
      <c r="I40" s="10">
        <f>C8</f>
        <v>7922.11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23"/>
      <c r="D42" s="23" t="s">
        <v>2</v>
      </c>
      <c r="E42" s="25"/>
      <c r="F42" s="25"/>
      <c r="G42" s="25"/>
      <c r="H42" s="25"/>
      <c r="I42" s="10">
        <v>19325.7</v>
      </c>
      <c r="J42" s="18"/>
      <c r="K42" s="18"/>
      <c r="L42" s="18"/>
      <c r="M42" s="18"/>
      <c r="N42" s="18"/>
      <c r="O42" s="18"/>
      <c r="P42" s="18"/>
    </row>
    <row r="43" spans="3:16" ht="15">
      <c r="C43" s="21">
        <v>3</v>
      </c>
      <c r="D43" s="22" t="s">
        <v>56</v>
      </c>
      <c r="E43" s="22"/>
      <c r="F43" s="22"/>
      <c r="G43" s="1"/>
      <c r="H43" s="1"/>
      <c r="I43" s="1"/>
      <c r="J43" s="18"/>
      <c r="K43" s="18"/>
      <c r="L43" s="18"/>
      <c r="M43" s="18"/>
      <c r="N43" s="18"/>
      <c r="O43" s="18"/>
      <c r="P43" s="18"/>
    </row>
    <row r="44" spans="3:16" ht="18.75">
      <c r="C44" s="23"/>
      <c r="D44" s="23" t="s">
        <v>57</v>
      </c>
      <c r="E44" s="26"/>
      <c r="F44" s="26"/>
      <c r="G44" s="25"/>
      <c r="H44" s="25"/>
      <c r="I44" s="16">
        <v>32015.23</v>
      </c>
      <c r="J44" s="20">
        <f>I44-H26</f>
        <v>0</v>
      </c>
      <c r="K44" s="18"/>
      <c r="L44" s="18"/>
      <c r="M44" s="18"/>
      <c r="N44" s="18"/>
      <c r="O44" s="18"/>
      <c r="P44" s="18"/>
    </row>
    <row r="45" spans="3:16" ht="15.75">
      <c r="C45" s="27"/>
      <c r="D45" s="14" t="s">
        <v>196</v>
      </c>
      <c r="E45" s="14"/>
      <c r="F45" s="14"/>
      <c r="G45" s="41">
        <v>7.55</v>
      </c>
      <c r="H45" s="13"/>
      <c r="I45" s="13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180</v>
      </c>
      <c r="E46" s="14"/>
      <c r="F46" s="14"/>
      <c r="G46" s="1" t="s">
        <v>197</v>
      </c>
      <c r="H46" s="1">
        <v>7.55</v>
      </c>
      <c r="I46" s="11">
        <f>H22</f>
        <v>4493.76</v>
      </c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4" t="s">
        <v>181</v>
      </c>
      <c r="E47" s="14" t="s">
        <v>182</v>
      </c>
      <c r="F47" s="14"/>
      <c r="G47" s="1" t="s">
        <v>198</v>
      </c>
      <c r="H47" s="1"/>
      <c r="I47" s="1"/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4" t="s">
        <v>183</v>
      </c>
      <c r="E48" s="14"/>
      <c r="F48" s="14"/>
      <c r="G48" s="1"/>
      <c r="H48" s="1"/>
      <c r="I48" s="11"/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112</v>
      </c>
      <c r="E49" s="13" t="s">
        <v>113</v>
      </c>
      <c r="F49" s="13"/>
      <c r="G49" s="42">
        <v>1.68</v>
      </c>
      <c r="H49" s="1"/>
      <c r="I49" s="33">
        <f>C37*G49</f>
        <v>999.936</v>
      </c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114</v>
      </c>
      <c r="E50" s="13"/>
      <c r="F50" s="13"/>
      <c r="G50" s="42">
        <v>2.22</v>
      </c>
      <c r="H50" s="1"/>
      <c r="I50" s="33">
        <f>C37*G50</f>
        <v>1321.3440000000003</v>
      </c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115</v>
      </c>
      <c r="E51" s="13"/>
      <c r="F51" s="13"/>
      <c r="G51" s="42"/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116</v>
      </c>
      <c r="E52" s="13"/>
      <c r="F52" s="13"/>
      <c r="G52" s="42">
        <v>0.69</v>
      </c>
      <c r="H52" s="1"/>
      <c r="I52" s="33">
        <f>C37*G52</f>
        <v>410.688</v>
      </c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117</v>
      </c>
      <c r="E53" s="13"/>
      <c r="F53" s="13"/>
      <c r="G53" s="42"/>
      <c r="H53" s="1"/>
      <c r="I53" s="1"/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118</v>
      </c>
      <c r="E54" s="13"/>
      <c r="F54" s="13"/>
      <c r="G54" s="42">
        <v>3.68</v>
      </c>
      <c r="H54" s="1"/>
      <c r="I54" s="1">
        <f>C37*G54</f>
        <v>2190.3360000000002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119</v>
      </c>
      <c r="E55" s="13"/>
      <c r="F55" s="13" t="s">
        <v>120</v>
      </c>
      <c r="G55" s="42"/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116</v>
      </c>
      <c r="E56" s="13"/>
      <c r="F56" s="13"/>
      <c r="G56" s="42">
        <v>0.57</v>
      </c>
      <c r="H56" s="1"/>
      <c r="I56" s="33">
        <f>C37*G56</f>
        <v>339.264</v>
      </c>
      <c r="J56" s="18"/>
      <c r="K56" s="18"/>
      <c r="L56" s="18"/>
      <c r="M56" s="18"/>
      <c r="N56" s="18"/>
      <c r="O56" s="18"/>
      <c r="P56" s="18"/>
    </row>
    <row r="57" spans="3:16" ht="15">
      <c r="C57" s="21"/>
      <c r="D57" s="13" t="s">
        <v>121</v>
      </c>
      <c r="E57" s="13"/>
      <c r="F57" s="13"/>
      <c r="G57" s="42"/>
      <c r="H57" s="1"/>
      <c r="I57" s="1"/>
      <c r="J57" s="18"/>
      <c r="K57" s="18"/>
      <c r="L57" s="18"/>
      <c r="M57" s="18"/>
      <c r="N57" s="18"/>
      <c r="O57" s="18"/>
      <c r="P57" s="18"/>
    </row>
    <row r="58" spans="3:16" ht="15">
      <c r="C58" s="21"/>
      <c r="D58" s="13" t="s">
        <v>122</v>
      </c>
      <c r="E58" s="13"/>
      <c r="F58" s="13"/>
      <c r="G58" s="42">
        <v>0.39</v>
      </c>
      <c r="H58" s="1"/>
      <c r="I58" s="33">
        <f>C37*G58</f>
        <v>232.12800000000001</v>
      </c>
      <c r="J58" s="18"/>
      <c r="K58" s="18"/>
      <c r="L58" s="18"/>
      <c r="M58" s="18"/>
      <c r="N58" s="18"/>
      <c r="O58" s="18"/>
      <c r="P58" s="18"/>
    </row>
    <row r="59" spans="3:16" ht="18.75">
      <c r="C59" s="30" t="s">
        <v>66</v>
      </c>
      <c r="D59" s="30"/>
      <c r="E59" s="5"/>
      <c r="F59" s="2" t="s">
        <v>184</v>
      </c>
      <c r="G59" s="1"/>
      <c r="H59" s="1">
        <v>5.76</v>
      </c>
      <c r="I59" s="33">
        <f>C37*H59</f>
        <v>3428.3520000000003</v>
      </c>
      <c r="J59" s="18"/>
      <c r="K59" s="18"/>
      <c r="L59" s="18"/>
      <c r="M59" s="18"/>
      <c r="N59" s="18"/>
      <c r="O59" s="18"/>
      <c r="P59" s="18"/>
    </row>
    <row r="60" spans="3:16" ht="15">
      <c r="C60" s="21"/>
      <c r="D60" s="52"/>
      <c r="E60" s="53"/>
      <c r="F60" s="22" t="s">
        <v>185</v>
      </c>
      <c r="G60" s="1"/>
      <c r="H60" s="1"/>
      <c r="I60" s="11">
        <f>I42-I46</f>
        <v>14831.94</v>
      </c>
      <c r="J60" s="18"/>
      <c r="K60" s="18"/>
      <c r="L60" s="18"/>
      <c r="M60" s="18"/>
      <c r="N60" s="18"/>
      <c r="O60" s="18"/>
      <c r="P60" s="18"/>
    </row>
    <row r="61" spans="3:16" ht="15.75">
      <c r="C61" s="39" t="s">
        <v>191</v>
      </c>
      <c r="D61" s="39"/>
      <c r="E61" s="39"/>
      <c r="F61" s="39"/>
      <c r="G61" s="40"/>
      <c r="H61" s="40"/>
      <c r="I61" s="11"/>
      <c r="J61" s="18"/>
      <c r="K61" s="18"/>
      <c r="L61" s="18"/>
      <c r="M61" s="18"/>
      <c r="N61" s="18"/>
      <c r="O61" s="18"/>
      <c r="P61" s="18"/>
    </row>
    <row r="62" spans="3:16" ht="15">
      <c r="C62" s="1" t="s">
        <v>201</v>
      </c>
      <c r="D62" s="1" t="s">
        <v>202</v>
      </c>
      <c r="E62" s="1"/>
      <c r="F62" s="22"/>
      <c r="G62" s="1"/>
      <c r="H62" s="1"/>
      <c r="I62" s="1">
        <v>737</v>
      </c>
      <c r="J62" s="18"/>
      <c r="K62" s="18"/>
      <c r="L62" s="18"/>
      <c r="M62" s="18"/>
      <c r="N62" s="18"/>
      <c r="O62" s="18"/>
      <c r="P62" s="18"/>
    </row>
    <row r="63" spans="3:16" ht="15">
      <c r="C63" s="1" t="s">
        <v>201</v>
      </c>
      <c r="D63" s="1" t="s">
        <v>203</v>
      </c>
      <c r="E63" s="1"/>
      <c r="F63" s="1"/>
      <c r="G63" s="1"/>
      <c r="H63" s="1"/>
      <c r="I63" s="1">
        <v>26784.47</v>
      </c>
      <c r="J63" s="18"/>
      <c r="K63" s="18"/>
      <c r="L63" s="18"/>
      <c r="M63" s="18"/>
      <c r="N63" s="18"/>
      <c r="O63" s="18"/>
      <c r="P63" s="18"/>
    </row>
    <row r="64" spans="3:16" ht="15">
      <c r="C64" s="21"/>
      <c r="D64" s="22"/>
      <c r="E64" s="22"/>
      <c r="F64" s="22"/>
      <c r="G64" s="1"/>
      <c r="H64" s="1"/>
      <c r="I64" s="11"/>
      <c r="J64" s="18"/>
      <c r="K64" s="18"/>
      <c r="L64" s="18"/>
      <c r="M64" s="18"/>
      <c r="N64" s="18"/>
      <c r="O64" s="18"/>
      <c r="P64" s="18"/>
    </row>
    <row r="65" spans="3:16" ht="15">
      <c r="C65" s="21"/>
      <c r="D65" s="22" t="s">
        <v>69</v>
      </c>
      <c r="E65" s="22"/>
      <c r="F65" s="22"/>
      <c r="G65" s="32"/>
      <c r="H65" s="32"/>
      <c r="I65" s="32"/>
      <c r="J65" s="18"/>
      <c r="K65" s="18"/>
      <c r="L65" s="18"/>
      <c r="M65" s="18"/>
      <c r="N65" s="18"/>
      <c r="O65" s="18"/>
      <c r="P65" s="18"/>
    </row>
    <row r="66" spans="3:16" ht="15">
      <c r="C66" s="22"/>
      <c r="D66" s="31" t="s">
        <v>170</v>
      </c>
      <c r="E66" s="31"/>
      <c r="F66" s="31"/>
      <c r="G66" s="1" t="s">
        <v>54</v>
      </c>
      <c r="H66" s="1"/>
      <c r="I66" s="10">
        <v>32229.36</v>
      </c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 t="s">
        <v>71</v>
      </c>
      <c r="E67" s="1"/>
      <c r="F67" s="1"/>
      <c r="G67" s="1" t="s">
        <v>54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/>
      <c r="E68" s="1"/>
      <c r="F68" s="1"/>
      <c r="G68" s="1" t="s">
        <v>54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1"/>
      <c r="D69" s="1" t="s">
        <v>72</v>
      </c>
      <c r="E69" s="1"/>
      <c r="F69" s="1"/>
      <c r="G69" s="1" t="s">
        <v>54</v>
      </c>
      <c r="H69" s="1"/>
      <c r="I69" s="1"/>
      <c r="J69" s="18"/>
      <c r="K69" s="18"/>
      <c r="L69" s="18"/>
      <c r="M69" s="18"/>
      <c r="N69" s="18"/>
      <c r="O69" s="18"/>
      <c r="P69" s="18"/>
    </row>
    <row r="70" spans="3:16" ht="15">
      <c r="C70" s="8"/>
      <c r="D70" s="8" t="s">
        <v>170</v>
      </c>
      <c r="E70" s="8"/>
      <c r="F70" s="8"/>
      <c r="G70" s="8" t="s">
        <v>54</v>
      </c>
      <c r="H70" s="8"/>
      <c r="I70" s="16">
        <f>I66+F8-H26</f>
        <v>19539.829999999994</v>
      </c>
      <c r="J70" s="18"/>
      <c r="K70" s="18"/>
      <c r="L70" s="18"/>
      <c r="M70" s="18"/>
      <c r="N70" s="18"/>
      <c r="O70" s="18"/>
      <c r="P70" s="18"/>
    </row>
    <row r="71" spans="5:16" ht="15">
      <c r="E71" t="s">
        <v>74</v>
      </c>
      <c r="I71" s="36"/>
      <c r="J71" s="18"/>
      <c r="K71" s="18"/>
      <c r="L71" s="18"/>
      <c r="M71" s="18"/>
      <c r="N71" s="18"/>
      <c r="O71" s="18"/>
      <c r="P71" s="18"/>
    </row>
    <row r="72" spans="5:16" ht="15">
      <c r="E72" t="s">
        <v>75</v>
      </c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  <row r="74" spans="10:16" ht="15">
      <c r="J74" s="18"/>
      <c r="K74" s="18"/>
      <c r="L74" s="18"/>
      <c r="M74" s="18"/>
      <c r="N74" s="18"/>
      <c r="O74" s="18"/>
      <c r="P74" s="18"/>
    </row>
    <row r="75" spans="10:16" ht="15">
      <c r="J75" s="18"/>
      <c r="K75" s="18"/>
      <c r="L75" s="18"/>
      <c r="M75" s="18"/>
      <c r="N75" s="18"/>
      <c r="O75" s="18"/>
      <c r="P75" s="18"/>
    </row>
  </sheetData>
  <sheetProtection/>
  <mergeCells count="4">
    <mergeCell ref="B11:B12"/>
    <mergeCell ref="C11:D12"/>
    <mergeCell ref="C40:F40"/>
    <mergeCell ref="D60:E6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7"/>
  <sheetViews>
    <sheetView zoomScalePageLayoutView="0" workbookViewId="0" topLeftCell="A7">
      <selection activeCell="A1" sqref="A1:IV16384"/>
    </sheetView>
  </sheetViews>
  <sheetFormatPr defaultColWidth="9.140625" defaultRowHeight="15"/>
  <sheetData>
    <row r="2" ht="15">
      <c r="B2" t="s">
        <v>87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1902.66</v>
      </c>
      <c r="C10" s="1">
        <v>3743.8</v>
      </c>
      <c r="D10" s="1">
        <v>2113.96</v>
      </c>
      <c r="E10" s="1"/>
      <c r="F10" s="1">
        <f>SUM(D10:E10)</f>
        <v>2113.96</v>
      </c>
      <c r="G10" s="1">
        <v>3532.5</v>
      </c>
      <c r="H10" s="1"/>
      <c r="I10" s="1"/>
    </row>
    <row r="11" spans="1:9" ht="15">
      <c r="A11" s="1" t="s">
        <v>11</v>
      </c>
      <c r="B11" s="1">
        <v>9290.63</v>
      </c>
      <c r="C11" s="1">
        <v>2493.91</v>
      </c>
      <c r="D11" s="1">
        <v>1408.17</v>
      </c>
      <c r="E11" s="1"/>
      <c r="F11" s="1">
        <f>SUM(D11:E11)</f>
        <v>1408.17</v>
      </c>
      <c r="G11" s="1">
        <v>10376.37</v>
      </c>
      <c r="H11" s="1"/>
      <c r="I11" s="1"/>
    </row>
    <row r="12" spans="1:9" ht="15">
      <c r="A12" s="1" t="s">
        <v>12</v>
      </c>
      <c r="B12" s="1"/>
      <c r="C12" s="2">
        <f>SUM(C10:C11)</f>
        <v>6237.71</v>
      </c>
      <c r="D12" s="1"/>
      <c r="E12" s="1"/>
      <c r="F12" s="2">
        <f>SUM(F10:F11)</f>
        <v>3522.13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 t="s">
        <v>27</v>
      </c>
      <c r="C32" s="1" t="s">
        <v>28</v>
      </c>
      <c r="D32" s="1"/>
      <c r="E32" s="1" t="s">
        <v>29</v>
      </c>
      <c r="F32" s="1">
        <v>144.31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 t="s">
        <v>30</v>
      </c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32</v>
      </c>
      <c r="D38" s="1"/>
      <c r="E38" s="1">
        <v>576.7</v>
      </c>
      <c r="F38" s="1" t="s">
        <v>33</v>
      </c>
      <c r="G38" s="1"/>
      <c r="H38" s="1">
        <v>911.19</v>
      </c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 t="s">
        <v>34</v>
      </c>
      <c r="G40" s="1"/>
      <c r="H40" s="1">
        <v>1903.11</v>
      </c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 t="s">
        <v>35</v>
      </c>
      <c r="D41" s="1"/>
      <c r="E41" s="1"/>
      <c r="F41" s="1" t="s">
        <v>36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 t="s">
        <v>84</v>
      </c>
      <c r="D43" s="1"/>
      <c r="E43" s="1">
        <v>0.57</v>
      </c>
      <c r="F43" s="1"/>
      <c r="G43" s="1"/>
      <c r="H43" s="1">
        <v>328.72</v>
      </c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 t="s">
        <v>83</v>
      </c>
      <c r="D44" s="1"/>
      <c r="E44" s="1"/>
      <c r="F44" s="1"/>
      <c r="G44" s="1"/>
      <c r="H44" s="1">
        <v>0</v>
      </c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39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 t="s">
        <v>40</v>
      </c>
      <c r="D46" s="1"/>
      <c r="E46" s="1"/>
      <c r="F46" s="1">
        <v>0.32</v>
      </c>
      <c r="G46" s="1"/>
      <c r="H46" s="1">
        <v>184.55</v>
      </c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 t="s">
        <v>31</v>
      </c>
      <c r="H49" s="1">
        <f>SUM(H35:H48)</f>
        <v>3327.5700000000006</v>
      </c>
      <c r="I49" s="1"/>
      <c r="J49" s="1"/>
      <c r="K49" s="1"/>
      <c r="L49" s="1" t="s">
        <v>31</v>
      </c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 t="s">
        <v>31</v>
      </c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 t="s">
        <v>41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4:7" ht="15">
      <c r="D54" t="s">
        <v>42</v>
      </c>
      <c r="E54" t="s">
        <v>43</v>
      </c>
      <c r="G54">
        <v>3327.57</v>
      </c>
    </row>
    <row r="55" ht="15">
      <c r="D55" t="s">
        <v>44</v>
      </c>
    </row>
    <row r="59" ht="15">
      <c r="B59" t="s">
        <v>45</v>
      </c>
    </row>
    <row r="60" ht="15">
      <c r="F60" t="s">
        <v>46</v>
      </c>
    </row>
    <row r="61" ht="15">
      <c r="F61" t="s">
        <v>47</v>
      </c>
    </row>
    <row r="62" ht="15">
      <c r="F62" t="s">
        <v>77</v>
      </c>
    </row>
    <row r="63" spans="3:6" ht="15">
      <c r="C63">
        <v>576.7</v>
      </c>
      <c r="F63" t="s">
        <v>86</v>
      </c>
    </row>
    <row r="65" spans="3:9" ht="15">
      <c r="C65" s="1" t="s">
        <v>49</v>
      </c>
      <c r="D65" s="1" t="s">
        <v>50</v>
      </c>
      <c r="E65" s="1"/>
      <c r="F65" s="1"/>
      <c r="G65" s="1" t="s">
        <v>51</v>
      </c>
      <c r="H65" s="1" t="s">
        <v>52</v>
      </c>
      <c r="I65" s="1"/>
    </row>
    <row r="66" spans="3:9" ht="15">
      <c r="C66" s="2">
        <v>1</v>
      </c>
      <c r="D66" s="2" t="s">
        <v>53</v>
      </c>
      <c r="E66" s="2"/>
      <c r="F66" s="2"/>
      <c r="G66" s="2" t="s">
        <v>54</v>
      </c>
      <c r="H66" s="2"/>
      <c r="I66" s="2">
        <v>6043.82</v>
      </c>
    </row>
    <row r="67" spans="3:9" ht="15">
      <c r="C67" s="1"/>
      <c r="D67" s="1"/>
      <c r="E67" s="1"/>
      <c r="F67" s="1"/>
      <c r="G67" s="1"/>
      <c r="H67" s="1"/>
      <c r="I67" s="1"/>
    </row>
    <row r="68" spans="3:9" ht="15">
      <c r="C68" s="3">
        <v>2</v>
      </c>
      <c r="D68" s="3" t="s">
        <v>55</v>
      </c>
      <c r="E68" s="3"/>
      <c r="F68" s="3"/>
      <c r="G68" s="3" t="s">
        <v>54</v>
      </c>
      <c r="H68" s="3"/>
      <c r="I68" s="3">
        <v>3522.13</v>
      </c>
    </row>
    <row r="69" spans="3:9" ht="15">
      <c r="C69" s="1">
        <v>3</v>
      </c>
      <c r="D69" s="1" t="s">
        <v>56</v>
      </c>
      <c r="E69" s="1"/>
      <c r="F69" s="1"/>
      <c r="G69" s="1" t="s">
        <v>54</v>
      </c>
      <c r="H69" s="1"/>
      <c r="I69" s="1"/>
    </row>
    <row r="70" spans="3:9" ht="15">
      <c r="C70" s="4">
        <v>4</v>
      </c>
      <c r="D70" s="4" t="s">
        <v>57</v>
      </c>
      <c r="E70" s="4"/>
      <c r="F70" s="4"/>
      <c r="G70" s="4" t="s">
        <v>54</v>
      </c>
      <c r="H70" s="4"/>
      <c r="I70" s="4">
        <v>3327.57</v>
      </c>
    </row>
    <row r="71" spans="3:9" ht="15">
      <c r="C71" s="1"/>
      <c r="D71" s="1" t="s">
        <v>58</v>
      </c>
      <c r="E71" s="1"/>
      <c r="F71" s="1"/>
      <c r="G71" s="1" t="s">
        <v>54</v>
      </c>
      <c r="H71" s="1"/>
      <c r="I71" s="1">
        <v>1903.11</v>
      </c>
    </row>
    <row r="72" spans="3:9" ht="15">
      <c r="C72" s="1"/>
      <c r="D72" s="1" t="s">
        <v>83</v>
      </c>
      <c r="E72" s="1"/>
      <c r="F72" s="1"/>
      <c r="G72" s="1" t="s">
        <v>54</v>
      </c>
      <c r="H72" s="1"/>
      <c r="I72" s="1"/>
    </row>
    <row r="73" spans="3:9" ht="15">
      <c r="C73" s="1"/>
      <c r="D73" s="1" t="s">
        <v>60</v>
      </c>
      <c r="E73" s="1"/>
      <c r="F73" s="1"/>
      <c r="G73" s="1" t="s">
        <v>54</v>
      </c>
      <c r="H73" s="1"/>
      <c r="I73" s="1">
        <v>911.19</v>
      </c>
    </row>
    <row r="74" spans="3:9" ht="15">
      <c r="C74" s="1"/>
      <c r="D74" s="1" t="s">
        <v>61</v>
      </c>
      <c r="E74" s="1"/>
      <c r="F74" s="1"/>
      <c r="G74" s="1" t="s">
        <v>62</v>
      </c>
      <c r="H74" s="1"/>
      <c r="I74" s="1"/>
    </row>
    <row r="75" spans="3:9" ht="15">
      <c r="C75" s="1"/>
      <c r="D75" s="1" t="s">
        <v>63</v>
      </c>
      <c r="E75" s="1"/>
      <c r="F75" s="1"/>
      <c r="G75" s="1" t="s">
        <v>62</v>
      </c>
      <c r="H75" s="1"/>
      <c r="I75" s="1"/>
    </row>
    <row r="76" spans="3:9" ht="15">
      <c r="C76" s="1"/>
      <c r="D76" s="1" t="s">
        <v>84</v>
      </c>
      <c r="E76" s="1"/>
      <c r="F76" s="1"/>
      <c r="G76" s="1" t="s">
        <v>54</v>
      </c>
      <c r="H76" s="1"/>
      <c r="I76" s="1">
        <v>328.72</v>
      </c>
    </row>
    <row r="77" spans="3:9" ht="15">
      <c r="C77" s="1"/>
      <c r="D77" s="1" t="s">
        <v>85</v>
      </c>
      <c r="E77" s="1"/>
      <c r="F77" s="1"/>
      <c r="G77" s="1" t="s">
        <v>54</v>
      </c>
      <c r="H77" s="1"/>
      <c r="I77" s="1"/>
    </row>
    <row r="78" spans="3:9" ht="15">
      <c r="C78" s="1"/>
      <c r="D78" s="1" t="s">
        <v>65</v>
      </c>
      <c r="E78" s="1"/>
      <c r="F78" s="1"/>
      <c r="G78" s="1"/>
      <c r="H78" s="1"/>
      <c r="I78" s="1">
        <v>184.55</v>
      </c>
    </row>
    <row r="79" spans="3:9" ht="15">
      <c r="C79" s="1"/>
      <c r="D79" s="1" t="s">
        <v>66</v>
      </c>
      <c r="E79" s="1"/>
      <c r="F79" s="1"/>
      <c r="G79" s="1" t="s">
        <v>54</v>
      </c>
      <c r="H79" s="1"/>
      <c r="I79" s="1"/>
    </row>
    <row r="80" spans="3:9" ht="15">
      <c r="C80" s="1"/>
      <c r="D80" s="1"/>
      <c r="E80" s="1"/>
      <c r="F80" s="1"/>
      <c r="G80" s="1"/>
      <c r="H80" s="1"/>
      <c r="I80" s="1"/>
    </row>
    <row r="81" spans="3:9" ht="15">
      <c r="C81" s="1"/>
      <c r="D81" s="1"/>
      <c r="E81" s="1"/>
      <c r="F81" s="1"/>
      <c r="G81" s="1"/>
      <c r="H81" s="1"/>
      <c r="I81" s="1"/>
    </row>
    <row r="82" spans="3:9" ht="15">
      <c r="C82" s="1"/>
      <c r="D82" s="1"/>
      <c r="E82" s="1"/>
      <c r="F82" s="1"/>
      <c r="G82" s="1"/>
      <c r="H82" s="1"/>
      <c r="I82" s="1"/>
    </row>
    <row r="83" spans="3:9" ht="15">
      <c r="C83" s="1"/>
      <c r="D83" s="1"/>
      <c r="E83" s="1"/>
      <c r="F83" s="1"/>
      <c r="G83" s="1"/>
      <c r="H83" s="1"/>
      <c r="I83" s="1"/>
    </row>
    <row r="84" spans="3:9" ht="15">
      <c r="C84" s="1">
        <v>5</v>
      </c>
      <c r="D84" s="1" t="s">
        <v>67</v>
      </c>
      <c r="E84" s="1"/>
      <c r="F84" s="1"/>
      <c r="G84" s="1" t="s">
        <v>54</v>
      </c>
      <c r="H84" s="1"/>
      <c r="I84" s="1"/>
    </row>
    <row r="85" spans="3:9" ht="15">
      <c r="C85" s="1"/>
      <c r="D85" s="1"/>
      <c r="E85" s="1"/>
      <c r="F85" s="1"/>
      <c r="G85" s="1"/>
      <c r="H85" s="1"/>
      <c r="I85" s="1"/>
    </row>
    <row r="86" spans="3:9" ht="15">
      <c r="C86" s="1"/>
      <c r="D86" s="1" t="s">
        <v>68</v>
      </c>
      <c r="E86" s="1"/>
      <c r="F86" s="1"/>
      <c r="G86" s="1" t="s">
        <v>54</v>
      </c>
      <c r="H86" s="1"/>
      <c r="I86" s="1"/>
    </row>
    <row r="87" spans="3:9" ht="15">
      <c r="C87" s="1"/>
      <c r="D87" s="1" t="s">
        <v>69</v>
      </c>
      <c r="E87" s="1"/>
      <c r="F87" s="1"/>
      <c r="G87" s="1"/>
      <c r="H87" s="1"/>
      <c r="I87" s="1"/>
    </row>
    <row r="88" spans="3:9" ht="15">
      <c r="C88" s="1">
        <v>6</v>
      </c>
      <c r="D88" s="1" t="s">
        <v>70</v>
      </c>
      <c r="E88" s="1"/>
      <c r="F88" s="1"/>
      <c r="G88" s="1" t="s">
        <v>54</v>
      </c>
      <c r="H88" s="1"/>
      <c r="I88" s="1">
        <v>4907.2</v>
      </c>
    </row>
    <row r="89" spans="3:9" ht="15">
      <c r="C89" s="1">
        <v>7</v>
      </c>
      <c r="D89" s="1" t="s">
        <v>71</v>
      </c>
      <c r="E89" s="1"/>
      <c r="F89" s="1"/>
      <c r="G89" s="1" t="s">
        <v>54</v>
      </c>
      <c r="H89" s="1"/>
      <c r="I89" s="1"/>
    </row>
    <row r="90" spans="3:9" ht="15">
      <c r="C90" s="1">
        <v>8</v>
      </c>
      <c r="D90" s="1" t="s">
        <v>55</v>
      </c>
      <c r="E90" s="1"/>
      <c r="F90" s="1"/>
      <c r="G90" s="1" t="s">
        <v>54</v>
      </c>
      <c r="H90" s="1"/>
      <c r="I90" s="1"/>
    </row>
    <row r="91" spans="3:9" ht="15">
      <c r="C91" s="1">
        <v>9</v>
      </c>
      <c r="D91" s="1" t="s">
        <v>72</v>
      </c>
      <c r="E91" s="1"/>
      <c r="F91" s="1"/>
      <c r="G91" s="1" t="s">
        <v>54</v>
      </c>
      <c r="H91" s="1"/>
      <c r="I91" s="1"/>
    </row>
    <row r="92" spans="3:9" ht="15">
      <c r="C92" s="1">
        <v>10</v>
      </c>
      <c r="D92" s="1" t="s">
        <v>73</v>
      </c>
      <c r="E92" s="1"/>
      <c r="F92" s="1"/>
      <c r="G92" s="1" t="s">
        <v>54</v>
      </c>
      <c r="H92" s="1"/>
      <c r="I92" s="1">
        <v>5101.76</v>
      </c>
    </row>
    <row r="93" spans="3:9" ht="15">
      <c r="C93" s="1"/>
      <c r="D93" s="1"/>
      <c r="E93" s="1"/>
      <c r="F93" s="1"/>
      <c r="G93" s="1"/>
      <c r="H93" s="1"/>
      <c r="I93" s="1"/>
    </row>
    <row r="94" spans="3:9" ht="15">
      <c r="C94" s="1"/>
      <c r="D94" s="1"/>
      <c r="E94" s="1"/>
      <c r="F94" s="1"/>
      <c r="G94" s="1"/>
      <c r="H94" s="1"/>
      <c r="I94" s="1"/>
    </row>
    <row r="96" ht="15">
      <c r="E96" t="s">
        <v>74</v>
      </c>
    </row>
    <row r="97" ht="15">
      <c r="E97" t="s">
        <v>75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40">
      <selection activeCell="A40" sqref="A1:IV16384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164</v>
      </c>
      <c r="E2" t="s">
        <v>204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165</v>
      </c>
      <c r="B6" s="10">
        <v>2580.29</v>
      </c>
      <c r="C6" s="10">
        <v>0</v>
      </c>
      <c r="D6" s="10">
        <v>0</v>
      </c>
      <c r="E6" s="1"/>
      <c r="F6" s="10">
        <f>D6</f>
        <v>0</v>
      </c>
      <c r="G6" s="10">
        <f>B6+C6-F6</f>
        <v>2580.29</v>
      </c>
      <c r="H6" s="1"/>
      <c r="I6" s="1"/>
    </row>
    <row r="7" spans="1:9" ht="15">
      <c r="A7" s="1" t="s">
        <v>11</v>
      </c>
      <c r="B7" s="10">
        <v>13063.74</v>
      </c>
      <c r="C7" s="10">
        <v>7922.11</v>
      </c>
      <c r="D7" s="10">
        <v>6392.39</v>
      </c>
      <c r="E7" s="1"/>
      <c r="F7" s="10">
        <f>D7</f>
        <v>6392.39</v>
      </c>
      <c r="G7" s="11">
        <f>B7+C7-F7</f>
        <v>14593.46</v>
      </c>
      <c r="H7" s="1"/>
      <c r="I7" s="1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6392.39</v>
      </c>
      <c r="G8" s="1"/>
      <c r="H8" s="1"/>
      <c r="I8" s="1"/>
    </row>
    <row r="11" spans="1:15" ht="15">
      <c r="A11" s="1"/>
      <c r="B11" s="47" t="s">
        <v>13</v>
      </c>
      <c r="C11" s="43" t="s">
        <v>14</v>
      </c>
      <c r="D11" s="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"/>
      <c r="B12" s="48"/>
      <c r="C12" s="45"/>
      <c r="D12" s="46"/>
      <c r="E12" s="1" t="s">
        <v>17</v>
      </c>
      <c r="F12" s="1" t="s">
        <v>18</v>
      </c>
      <c r="G12" s="1" t="s">
        <v>19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"/>
      <c r="B13" s="1"/>
      <c r="C13" s="1" t="s">
        <v>192</v>
      </c>
      <c r="D13" s="1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"/>
      <c r="B14" s="1"/>
      <c r="C14" s="22"/>
      <c r="D14" s="22"/>
      <c r="E14" s="22"/>
      <c r="F14" s="1"/>
      <c r="G14" s="1"/>
      <c r="H14" s="1"/>
      <c r="I14" s="18"/>
      <c r="J14" s="18"/>
      <c r="K14" s="18"/>
      <c r="L14" s="18"/>
      <c r="M14" s="18"/>
      <c r="N14" s="18"/>
      <c r="O14" s="18"/>
    </row>
    <row r="15" spans="1:15" ht="15">
      <c r="A15" s="1"/>
      <c r="B15" s="1" t="s">
        <v>205</v>
      </c>
      <c r="C15" s="1" t="s">
        <v>202</v>
      </c>
      <c r="D15" s="1"/>
      <c r="E15" s="1"/>
      <c r="F15" s="1"/>
      <c r="G15" s="1"/>
      <c r="H15" s="10">
        <v>737</v>
      </c>
      <c r="I15" s="18"/>
      <c r="J15" s="18"/>
      <c r="K15" s="18"/>
      <c r="L15" s="18"/>
      <c r="M15" s="19"/>
      <c r="N15" s="18"/>
      <c r="O15" s="18"/>
    </row>
    <row r="16" spans="1:15" ht="15">
      <c r="A16" s="1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"/>
      <c r="B19" s="1"/>
      <c r="C19" s="1"/>
      <c r="D19" s="1"/>
      <c r="E19" s="1"/>
      <c r="F19" s="1"/>
      <c r="G19" s="1"/>
      <c r="H19" s="1"/>
      <c r="I19" s="18"/>
      <c r="J19" s="18"/>
      <c r="K19" s="18"/>
      <c r="L19" s="18"/>
      <c r="M19" s="18"/>
      <c r="N19" s="18"/>
      <c r="O19" s="18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737</v>
      </c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9"/>
      <c r="N21" s="18"/>
      <c r="O21" s="18"/>
    </row>
    <row r="22" spans="1:15" ht="15">
      <c r="A22" s="1"/>
      <c r="B22" s="13" t="s">
        <v>179</v>
      </c>
      <c r="C22" s="29"/>
      <c r="D22" s="29"/>
      <c r="E22" s="10"/>
      <c r="F22" s="1">
        <v>595.2</v>
      </c>
      <c r="G22" s="1">
        <v>7.55</v>
      </c>
      <c r="H22" s="11">
        <f>F22*G22</f>
        <v>4493.76</v>
      </c>
      <c r="I22" s="18"/>
      <c r="J22" s="18"/>
      <c r="K22" s="18"/>
      <c r="L22" s="18"/>
      <c r="M22" s="18"/>
      <c r="N22" s="18"/>
      <c r="O22" s="18"/>
    </row>
    <row r="23" spans="1:15" ht="15">
      <c r="A23" s="1"/>
      <c r="B23" s="13" t="s">
        <v>180</v>
      </c>
      <c r="C23" s="29"/>
      <c r="D23" s="29"/>
      <c r="E23" s="10"/>
      <c r="F23" s="1"/>
      <c r="G23" s="1"/>
      <c r="H23" s="11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3" t="s">
        <v>181</v>
      </c>
      <c r="C24" s="13" t="s">
        <v>182</v>
      </c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2.25" customHeight="1" hidden="1">
      <c r="A25" s="1"/>
      <c r="B25" s="13" t="s">
        <v>183</v>
      </c>
      <c r="C25" s="29"/>
      <c r="D25" s="29"/>
      <c r="E25" s="1"/>
      <c r="F25" s="1"/>
      <c r="G25" s="1"/>
      <c r="H25" s="1"/>
      <c r="I25" s="18"/>
      <c r="J25" s="18"/>
      <c r="K25" s="18"/>
      <c r="L25" s="18"/>
      <c r="M25" s="18"/>
      <c r="N25" s="18"/>
      <c r="O25" s="18"/>
    </row>
    <row r="26" spans="1:15" ht="15">
      <c r="A26" s="1"/>
      <c r="B26" s="1"/>
      <c r="C26" s="1"/>
      <c r="D26" s="1"/>
      <c r="E26" s="1"/>
      <c r="F26" s="1"/>
      <c r="G26" s="8" t="s">
        <v>31</v>
      </c>
      <c r="H26" s="16">
        <f>SUM(H20:H25)</f>
        <v>5230.76</v>
      </c>
      <c r="I26" s="18"/>
      <c r="J26" s="18"/>
      <c r="K26" s="18"/>
      <c r="L26" s="18"/>
      <c r="M26" s="18"/>
      <c r="N26" s="18"/>
      <c r="O26" s="18"/>
    </row>
    <row r="27" spans="9:15" ht="3.75" customHeight="1" hidden="1">
      <c r="I27" s="18"/>
      <c r="J27" s="18"/>
      <c r="K27" s="18"/>
      <c r="L27" s="18"/>
      <c r="M27" s="18"/>
      <c r="N27" s="18"/>
      <c r="O27" s="18"/>
    </row>
    <row r="28" spans="4:15" ht="15">
      <c r="D28" t="s">
        <v>42</v>
      </c>
      <c r="I28" s="18"/>
      <c r="J28" s="18"/>
      <c r="K28" s="18"/>
      <c r="L28" s="18"/>
      <c r="M28" s="18"/>
      <c r="N28" s="18"/>
      <c r="O28" s="18"/>
    </row>
    <row r="29" spans="4:15" ht="14.25" customHeight="1">
      <c r="D29" t="s">
        <v>44</v>
      </c>
      <c r="I29" s="18"/>
      <c r="J29" s="18"/>
      <c r="K29" s="18"/>
      <c r="L29" s="18"/>
      <c r="M29" s="18"/>
      <c r="N29" s="18"/>
      <c r="O29" s="18"/>
    </row>
    <row r="30" ht="0.75" customHeight="1" hidden="1"/>
    <row r="31" ht="15" hidden="1"/>
    <row r="32" ht="15" hidden="1"/>
    <row r="33" ht="15" hidden="1">
      <c r="B33" t="s">
        <v>45</v>
      </c>
    </row>
    <row r="34" spans="6:8" ht="15.75">
      <c r="F34" s="34"/>
      <c r="G34" s="34"/>
      <c r="H34" s="34"/>
    </row>
    <row r="35" spans="4:8" ht="18.75">
      <c r="D35" s="37" t="s">
        <v>46</v>
      </c>
      <c r="E35" s="38"/>
      <c r="F35" s="37" t="s">
        <v>190</v>
      </c>
      <c r="G35" s="37"/>
      <c r="H35" s="34"/>
    </row>
    <row r="36" spans="4:8" ht="18.75">
      <c r="D36" s="38"/>
      <c r="E36" s="38"/>
      <c r="F36" s="37" t="s">
        <v>77</v>
      </c>
      <c r="G36" s="37"/>
      <c r="H36" s="34"/>
    </row>
    <row r="37" spans="3:8" ht="18.75">
      <c r="C37" s="35">
        <v>595.2</v>
      </c>
      <c r="D37" s="38"/>
      <c r="E37" s="38"/>
      <c r="F37" s="37" t="str">
        <f>E2</f>
        <v>ноябрь  2012г</v>
      </c>
      <c r="G37" s="37"/>
      <c r="H37" s="34"/>
    </row>
    <row r="39" spans="3:16" ht="15">
      <c r="C39" s="1" t="s">
        <v>49</v>
      </c>
      <c r="D39" s="1" t="s">
        <v>50</v>
      </c>
      <c r="E39" s="1"/>
      <c r="F39" s="1"/>
      <c r="G39" s="1" t="s">
        <v>51</v>
      </c>
      <c r="H39" s="1" t="s">
        <v>52</v>
      </c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49" t="s">
        <v>166</v>
      </c>
      <c r="D40" s="50"/>
      <c r="E40" s="50"/>
      <c r="F40" s="51"/>
      <c r="G40" s="25"/>
      <c r="H40" s="25"/>
      <c r="I40" s="10">
        <f>C8</f>
        <v>7922.11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23"/>
      <c r="D42" s="23" t="s">
        <v>2</v>
      </c>
      <c r="E42" s="25"/>
      <c r="F42" s="25"/>
      <c r="G42" s="25"/>
      <c r="H42" s="25"/>
      <c r="I42" s="10">
        <v>6392.39</v>
      </c>
      <c r="J42" s="18"/>
      <c r="K42" s="18"/>
      <c r="L42" s="18"/>
      <c r="M42" s="18"/>
      <c r="N42" s="18"/>
      <c r="O42" s="18"/>
      <c r="P42" s="18"/>
    </row>
    <row r="43" spans="3:16" ht="15">
      <c r="C43" s="21">
        <v>3</v>
      </c>
      <c r="D43" s="22" t="s">
        <v>56</v>
      </c>
      <c r="E43" s="22"/>
      <c r="F43" s="22"/>
      <c r="G43" s="1"/>
      <c r="H43" s="1"/>
      <c r="I43" s="1"/>
      <c r="J43" s="18"/>
      <c r="K43" s="18"/>
      <c r="L43" s="18"/>
      <c r="M43" s="18"/>
      <c r="N43" s="18"/>
      <c r="O43" s="18"/>
      <c r="P43" s="18"/>
    </row>
    <row r="44" spans="3:16" ht="18.75">
      <c r="C44" s="23"/>
      <c r="D44" s="23" t="s">
        <v>57</v>
      </c>
      <c r="E44" s="26"/>
      <c r="F44" s="26"/>
      <c r="G44" s="25"/>
      <c r="H44" s="25"/>
      <c r="I44" s="16">
        <v>5230.76</v>
      </c>
      <c r="J44" s="20">
        <f>I44-H26</f>
        <v>0</v>
      </c>
      <c r="K44" s="18"/>
      <c r="L44" s="18"/>
      <c r="M44" s="18"/>
      <c r="N44" s="18"/>
      <c r="O44" s="18"/>
      <c r="P44" s="18"/>
    </row>
    <row r="45" spans="3:16" ht="15.75">
      <c r="C45" s="27"/>
      <c r="D45" s="14" t="s">
        <v>196</v>
      </c>
      <c r="E45" s="14"/>
      <c r="F45" s="14"/>
      <c r="G45" s="41">
        <v>7.55</v>
      </c>
      <c r="H45" s="13"/>
      <c r="I45" s="13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180</v>
      </c>
      <c r="E46" s="14"/>
      <c r="F46" s="14"/>
      <c r="G46" s="1" t="s">
        <v>197</v>
      </c>
      <c r="H46" s="1">
        <v>7.55</v>
      </c>
      <c r="I46" s="11">
        <f>H22</f>
        <v>4493.76</v>
      </c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4" t="s">
        <v>181</v>
      </c>
      <c r="E47" s="14" t="s">
        <v>182</v>
      </c>
      <c r="F47" s="14"/>
      <c r="G47" s="1" t="s">
        <v>198</v>
      </c>
      <c r="H47" s="1"/>
      <c r="I47" s="1"/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4" t="s">
        <v>183</v>
      </c>
      <c r="E48" s="14"/>
      <c r="F48" s="14"/>
      <c r="G48" s="1"/>
      <c r="H48" s="1"/>
      <c r="I48" s="11"/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112</v>
      </c>
      <c r="E49" s="13" t="s">
        <v>113</v>
      </c>
      <c r="F49" s="13"/>
      <c r="G49" s="42">
        <v>1.68</v>
      </c>
      <c r="H49" s="1"/>
      <c r="I49" s="33">
        <f>C37*G49</f>
        <v>999.936</v>
      </c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114</v>
      </c>
      <c r="E50" s="13"/>
      <c r="F50" s="13"/>
      <c r="G50" s="42">
        <v>2.22</v>
      </c>
      <c r="H50" s="1"/>
      <c r="I50" s="33">
        <f>C37*G50</f>
        <v>1321.3440000000003</v>
      </c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115</v>
      </c>
      <c r="E51" s="13"/>
      <c r="F51" s="13"/>
      <c r="G51" s="42"/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116</v>
      </c>
      <c r="E52" s="13"/>
      <c r="F52" s="13"/>
      <c r="G52" s="42">
        <v>0.69</v>
      </c>
      <c r="H52" s="1"/>
      <c r="I52" s="33">
        <f>C37*G52</f>
        <v>410.688</v>
      </c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117</v>
      </c>
      <c r="E53" s="13"/>
      <c r="F53" s="13"/>
      <c r="G53" s="42"/>
      <c r="H53" s="1"/>
      <c r="I53" s="1"/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118</v>
      </c>
      <c r="E54" s="13"/>
      <c r="F54" s="13"/>
      <c r="G54" s="42">
        <v>3.68</v>
      </c>
      <c r="H54" s="1"/>
      <c r="I54" s="1">
        <f>C37*G54</f>
        <v>2190.3360000000002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119</v>
      </c>
      <c r="E55" s="13"/>
      <c r="F55" s="13" t="s">
        <v>120</v>
      </c>
      <c r="G55" s="42"/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116</v>
      </c>
      <c r="E56" s="13"/>
      <c r="F56" s="13"/>
      <c r="G56" s="42">
        <v>0.57</v>
      </c>
      <c r="H56" s="1"/>
      <c r="I56" s="33">
        <f>C37*G56</f>
        <v>339.264</v>
      </c>
      <c r="J56" s="18"/>
      <c r="K56" s="18"/>
      <c r="L56" s="18"/>
      <c r="M56" s="18"/>
      <c r="N56" s="18"/>
      <c r="O56" s="18"/>
      <c r="P56" s="18"/>
    </row>
    <row r="57" spans="3:16" ht="15">
      <c r="C57" s="21"/>
      <c r="D57" s="13" t="s">
        <v>121</v>
      </c>
      <c r="E57" s="13"/>
      <c r="F57" s="13"/>
      <c r="G57" s="42"/>
      <c r="H57" s="1"/>
      <c r="I57" s="1"/>
      <c r="J57" s="18"/>
      <c r="K57" s="18"/>
      <c r="L57" s="18"/>
      <c r="M57" s="18"/>
      <c r="N57" s="18"/>
      <c r="O57" s="18"/>
      <c r="P57" s="18"/>
    </row>
    <row r="58" spans="3:16" ht="15">
      <c r="C58" s="21"/>
      <c r="D58" s="13" t="s">
        <v>122</v>
      </c>
      <c r="E58" s="13"/>
      <c r="F58" s="13"/>
      <c r="G58" s="42">
        <v>0.39</v>
      </c>
      <c r="H58" s="1"/>
      <c r="I58" s="33">
        <f>C37*G58</f>
        <v>232.12800000000001</v>
      </c>
      <c r="J58" s="18"/>
      <c r="K58" s="18"/>
      <c r="L58" s="18"/>
      <c r="M58" s="18"/>
      <c r="N58" s="18"/>
      <c r="O58" s="18"/>
      <c r="P58" s="18"/>
    </row>
    <row r="59" spans="3:16" ht="18.75">
      <c r="C59" s="30" t="s">
        <v>66</v>
      </c>
      <c r="D59" s="30"/>
      <c r="E59" s="5"/>
      <c r="F59" s="2" t="s">
        <v>184</v>
      </c>
      <c r="G59" s="1"/>
      <c r="H59" s="1">
        <v>5.76</v>
      </c>
      <c r="I59" s="33">
        <f>C37*H59</f>
        <v>3428.3520000000003</v>
      </c>
      <c r="J59" s="18"/>
      <c r="K59" s="18"/>
      <c r="L59" s="18"/>
      <c r="M59" s="18"/>
      <c r="N59" s="18"/>
      <c r="O59" s="18"/>
      <c r="P59" s="18"/>
    </row>
    <row r="60" spans="3:16" ht="15">
      <c r="C60" s="21"/>
      <c r="D60" s="52"/>
      <c r="E60" s="53"/>
      <c r="F60" s="22" t="s">
        <v>185</v>
      </c>
      <c r="G60" s="1"/>
      <c r="H60" s="1"/>
      <c r="I60" s="11">
        <f>I42-I46</f>
        <v>1898.63</v>
      </c>
      <c r="J60" s="18"/>
      <c r="K60" s="18"/>
      <c r="L60" s="18"/>
      <c r="M60" s="18"/>
      <c r="N60" s="18"/>
      <c r="O60" s="18"/>
      <c r="P60" s="18"/>
    </row>
    <row r="61" spans="3:16" ht="15.75">
      <c r="C61" s="39" t="s">
        <v>191</v>
      </c>
      <c r="D61" s="39"/>
      <c r="E61" s="39"/>
      <c r="F61" s="39"/>
      <c r="G61" s="40"/>
      <c r="H61" s="40"/>
      <c r="I61" s="11"/>
      <c r="J61" s="18"/>
      <c r="K61" s="18"/>
      <c r="L61" s="18"/>
      <c r="M61" s="18"/>
      <c r="N61" s="18"/>
      <c r="O61" s="18"/>
      <c r="P61" s="18"/>
    </row>
    <row r="62" spans="3:16" ht="15">
      <c r="C62" s="1" t="s">
        <v>205</v>
      </c>
      <c r="D62" s="1" t="s">
        <v>202</v>
      </c>
      <c r="E62" s="1"/>
      <c r="F62" s="22"/>
      <c r="G62" s="1"/>
      <c r="H62" s="1"/>
      <c r="I62" s="1">
        <v>737</v>
      </c>
      <c r="J62" s="18"/>
      <c r="K62" s="18"/>
      <c r="L62" s="18"/>
      <c r="M62" s="18"/>
      <c r="N62" s="18"/>
      <c r="O62" s="18"/>
      <c r="P62" s="18"/>
    </row>
    <row r="63" spans="3:16" ht="15">
      <c r="C63" s="1"/>
      <c r="D63" s="1"/>
      <c r="E63" s="1"/>
      <c r="F63" s="1"/>
      <c r="G63" s="1"/>
      <c r="H63" s="1"/>
      <c r="I63" s="1"/>
      <c r="J63" s="18"/>
      <c r="K63" s="18"/>
      <c r="L63" s="18"/>
      <c r="M63" s="18"/>
      <c r="N63" s="18"/>
      <c r="O63" s="18"/>
      <c r="P63" s="18"/>
    </row>
    <row r="64" spans="3:16" ht="15">
      <c r="C64" s="21"/>
      <c r="D64" s="22"/>
      <c r="E64" s="22"/>
      <c r="F64" s="22"/>
      <c r="G64" s="1"/>
      <c r="H64" s="1"/>
      <c r="I64" s="11"/>
      <c r="J64" s="18"/>
      <c r="K64" s="18"/>
      <c r="L64" s="18"/>
      <c r="M64" s="18"/>
      <c r="N64" s="18"/>
      <c r="O64" s="18"/>
      <c r="P64" s="18"/>
    </row>
    <row r="65" spans="3:16" ht="15">
      <c r="C65" s="21"/>
      <c r="D65" s="22" t="s">
        <v>69</v>
      </c>
      <c r="E65" s="22"/>
      <c r="F65" s="22"/>
      <c r="G65" s="32"/>
      <c r="H65" s="32"/>
      <c r="I65" s="32"/>
      <c r="J65" s="18"/>
      <c r="K65" s="18"/>
      <c r="L65" s="18"/>
      <c r="M65" s="18"/>
      <c r="N65" s="18"/>
      <c r="O65" s="18"/>
      <c r="P65" s="18"/>
    </row>
    <row r="66" spans="3:16" ht="15">
      <c r="C66" s="22"/>
      <c r="D66" s="31" t="s">
        <v>170</v>
      </c>
      <c r="E66" s="31"/>
      <c r="F66" s="31"/>
      <c r="G66" s="1" t="s">
        <v>54</v>
      </c>
      <c r="H66" s="1"/>
      <c r="I66" s="10">
        <v>19539.83</v>
      </c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 t="s">
        <v>71</v>
      </c>
      <c r="E67" s="1"/>
      <c r="F67" s="1"/>
      <c r="G67" s="1" t="s">
        <v>54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/>
      <c r="E68" s="1"/>
      <c r="F68" s="1"/>
      <c r="G68" s="1" t="s">
        <v>54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1"/>
      <c r="D69" s="1" t="s">
        <v>72</v>
      </c>
      <c r="E69" s="1"/>
      <c r="F69" s="1"/>
      <c r="G69" s="1" t="s">
        <v>54</v>
      </c>
      <c r="H69" s="1"/>
      <c r="I69" s="1"/>
      <c r="J69" s="18"/>
      <c r="K69" s="18"/>
      <c r="L69" s="18"/>
      <c r="M69" s="18"/>
      <c r="N69" s="18"/>
      <c r="O69" s="18"/>
      <c r="P69" s="18"/>
    </row>
    <row r="70" spans="3:16" ht="15">
      <c r="C70" s="8"/>
      <c r="D70" s="8" t="s">
        <v>170</v>
      </c>
      <c r="E70" s="8"/>
      <c r="F70" s="8"/>
      <c r="G70" s="8" t="s">
        <v>54</v>
      </c>
      <c r="H70" s="8"/>
      <c r="I70" s="16">
        <f>I66+I42-H26</f>
        <v>20701.46</v>
      </c>
      <c r="J70" s="18"/>
      <c r="K70" s="18"/>
      <c r="L70" s="18"/>
      <c r="M70" s="18"/>
      <c r="N70" s="18"/>
      <c r="O70" s="18"/>
      <c r="P70" s="18"/>
    </row>
    <row r="71" spans="5:16" ht="15">
      <c r="E71" t="s">
        <v>74</v>
      </c>
      <c r="I71" s="36"/>
      <c r="J71" s="18"/>
      <c r="K71" s="18"/>
      <c r="L71" s="18"/>
      <c r="M71" s="18"/>
      <c r="N71" s="18"/>
      <c r="O71" s="18"/>
      <c r="P71" s="18"/>
    </row>
    <row r="72" spans="5:16" ht="15">
      <c r="E72" t="s">
        <v>75</v>
      </c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  <row r="74" spans="10:16" ht="15">
      <c r="J74" s="18"/>
      <c r="K74" s="18"/>
      <c r="L74" s="18"/>
      <c r="M74" s="18"/>
      <c r="N74" s="18"/>
      <c r="O74" s="18"/>
      <c r="P74" s="18"/>
    </row>
    <row r="75" spans="10:16" ht="15">
      <c r="J75" s="18"/>
      <c r="K75" s="18"/>
      <c r="L75" s="18"/>
      <c r="M75" s="18"/>
      <c r="N75" s="18"/>
      <c r="O75" s="18"/>
      <c r="P75" s="18"/>
    </row>
  </sheetData>
  <sheetProtection/>
  <mergeCells count="4">
    <mergeCell ref="B11:B12"/>
    <mergeCell ref="C11:D12"/>
    <mergeCell ref="C40:F40"/>
    <mergeCell ref="D60:E60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75"/>
  <sheetViews>
    <sheetView tabSelected="1" zoomScalePageLayoutView="0" workbookViewId="0" topLeftCell="A49">
      <selection activeCell="K44" sqref="K44"/>
    </sheetView>
  </sheetViews>
  <sheetFormatPr defaultColWidth="9.140625" defaultRowHeight="15"/>
  <cols>
    <col min="1" max="1" width="10.140625" style="0" bestFit="1" customWidth="1"/>
    <col min="6" max="6" width="15.421875" style="0" customWidth="1"/>
    <col min="11" max="15" width="7.28125" style="0" customWidth="1"/>
  </cols>
  <sheetData>
    <row r="2" spans="2:5" ht="15">
      <c r="B2" t="s">
        <v>164</v>
      </c>
      <c r="E2" t="s">
        <v>207</v>
      </c>
    </row>
    <row r="4" spans="1:9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/>
      <c r="I4" s="1"/>
    </row>
    <row r="5" spans="1:9" ht="15">
      <c r="A5" s="1"/>
      <c r="B5" s="1" t="s">
        <v>6</v>
      </c>
      <c r="C5" s="1"/>
      <c r="D5" s="1"/>
      <c r="E5" s="1" t="s">
        <v>7</v>
      </c>
      <c r="F5" s="1" t="s">
        <v>8</v>
      </c>
      <c r="G5" s="1" t="s">
        <v>9</v>
      </c>
      <c r="H5" s="1"/>
      <c r="I5" s="1"/>
    </row>
    <row r="6" spans="1:9" ht="15">
      <c r="A6" s="1" t="s">
        <v>165</v>
      </c>
      <c r="B6" s="10">
        <v>2580.29</v>
      </c>
      <c r="C6" s="10">
        <v>0</v>
      </c>
      <c r="D6" s="10">
        <v>948.54</v>
      </c>
      <c r="E6" s="1"/>
      <c r="F6" s="10">
        <f>D6</f>
        <v>948.54</v>
      </c>
      <c r="G6" s="10">
        <f>B6+C6-F6</f>
        <v>1631.75</v>
      </c>
      <c r="H6" s="1"/>
      <c r="I6" s="1"/>
    </row>
    <row r="7" spans="1:9" ht="15">
      <c r="A7" s="1" t="s">
        <v>11</v>
      </c>
      <c r="B7" s="10">
        <v>14593.46</v>
      </c>
      <c r="C7" s="10">
        <v>7922.11</v>
      </c>
      <c r="D7" s="10">
        <v>12440.49</v>
      </c>
      <c r="E7" s="1"/>
      <c r="F7" s="10">
        <f>D7</f>
        <v>12440.49</v>
      </c>
      <c r="G7" s="11">
        <f>B7+C7-F7</f>
        <v>10075.08</v>
      </c>
      <c r="H7" s="1"/>
      <c r="I7" s="1"/>
    </row>
    <row r="8" spans="1:9" ht="15">
      <c r="A8" s="1" t="s">
        <v>12</v>
      </c>
      <c r="B8" s="1"/>
      <c r="C8" s="10">
        <f>SUM(C6:C7)</f>
        <v>7922.11</v>
      </c>
      <c r="D8" s="1"/>
      <c r="E8" s="1"/>
      <c r="F8" s="10">
        <f>SUM(F6:F7)</f>
        <v>13389.029999999999</v>
      </c>
      <c r="G8" s="1"/>
      <c r="H8" s="1"/>
      <c r="I8" s="1"/>
    </row>
    <row r="11" spans="1:15" ht="15">
      <c r="A11" s="1"/>
      <c r="B11" s="47" t="s">
        <v>13</v>
      </c>
      <c r="C11" s="43" t="s">
        <v>14</v>
      </c>
      <c r="D11" s="44"/>
      <c r="E11" s="1" t="s">
        <v>15</v>
      </c>
      <c r="F11" s="1"/>
      <c r="G11" s="1"/>
      <c r="H11" s="1"/>
      <c r="I11" s="18"/>
      <c r="J11" s="18"/>
      <c r="K11" s="18"/>
      <c r="L11" s="18"/>
      <c r="M11" s="18"/>
      <c r="N11" s="18"/>
      <c r="O11" s="18"/>
    </row>
    <row r="12" spans="1:15" ht="15">
      <c r="A12" s="1"/>
      <c r="B12" s="48"/>
      <c r="C12" s="45"/>
      <c r="D12" s="46"/>
      <c r="E12" s="1" t="s">
        <v>17</v>
      </c>
      <c r="F12" s="1" t="s">
        <v>18</v>
      </c>
      <c r="G12" s="1" t="s">
        <v>19</v>
      </c>
      <c r="H12" s="1" t="s">
        <v>20</v>
      </c>
      <c r="I12" s="18"/>
      <c r="J12" s="18"/>
      <c r="K12" s="18"/>
      <c r="L12" s="18"/>
      <c r="M12" s="18"/>
      <c r="N12" s="18"/>
      <c r="O12" s="18"/>
    </row>
    <row r="13" spans="1:15" ht="15">
      <c r="A13" s="1"/>
      <c r="B13" s="1"/>
      <c r="C13" s="1" t="s">
        <v>192</v>
      </c>
      <c r="D13" s="1"/>
      <c r="E13" s="1"/>
      <c r="F13" s="1"/>
      <c r="G13" s="1"/>
      <c r="H13" s="1"/>
      <c r="I13" s="18"/>
      <c r="J13" s="18"/>
      <c r="K13" s="18"/>
      <c r="L13" s="18"/>
      <c r="M13" s="18"/>
      <c r="N13" s="18"/>
      <c r="O13" s="18"/>
    </row>
    <row r="14" spans="1:15" ht="15">
      <c r="A14" s="1"/>
      <c r="B14" s="1"/>
      <c r="C14" s="22"/>
      <c r="D14" s="22"/>
      <c r="E14" s="22"/>
      <c r="F14" s="1"/>
      <c r="G14" s="1"/>
      <c r="H14" s="1"/>
      <c r="I14" s="18"/>
      <c r="J14" s="18"/>
      <c r="K14" s="18"/>
      <c r="L14" s="18"/>
      <c r="M14" s="18"/>
      <c r="N14" s="18"/>
      <c r="O14" s="18"/>
    </row>
    <row r="15" spans="1:15" ht="15">
      <c r="A15" s="1"/>
      <c r="B15" s="1" t="s">
        <v>206</v>
      </c>
      <c r="C15" s="1" t="s">
        <v>202</v>
      </c>
      <c r="D15" s="1"/>
      <c r="E15" s="1"/>
      <c r="F15" s="1"/>
      <c r="G15" s="1"/>
      <c r="H15" s="10">
        <v>737</v>
      </c>
      <c r="I15" s="18"/>
      <c r="J15" s="18"/>
      <c r="K15" s="18"/>
      <c r="L15" s="18"/>
      <c r="M15" s="19"/>
      <c r="N15" s="18"/>
      <c r="O15" s="18"/>
    </row>
    <row r="16" spans="1:15" ht="15">
      <c r="A16" s="1"/>
      <c r="B16" s="1"/>
      <c r="C16" s="1"/>
      <c r="D16" s="1"/>
      <c r="E16" s="1"/>
      <c r="F16" s="1"/>
      <c r="G16" s="1"/>
      <c r="H16" s="1"/>
      <c r="I16" s="18"/>
      <c r="J16" s="18"/>
      <c r="K16" s="18"/>
      <c r="L16" s="18"/>
      <c r="M16" s="18"/>
      <c r="N16" s="18"/>
      <c r="O16" s="18"/>
    </row>
    <row r="17" spans="1:15" ht="15">
      <c r="A17" s="1"/>
      <c r="B17" s="1"/>
      <c r="C17" s="1"/>
      <c r="D17" s="1"/>
      <c r="E17" s="1"/>
      <c r="F17" s="1"/>
      <c r="G17" s="1"/>
      <c r="H17" s="1"/>
      <c r="I17" s="18"/>
      <c r="J17" s="18"/>
      <c r="K17" s="18"/>
      <c r="L17" s="18"/>
      <c r="M17" s="18"/>
      <c r="N17" s="18"/>
      <c r="O17" s="18"/>
    </row>
    <row r="18" spans="1:15" ht="15">
      <c r="A18" s="1"/>
      <c r="B18" s="1"/>
      <c r="C18" s="1"/>
      <c r="D18" s="1"/>
      <c r="E18" s="1"/>
      <c r="F18" s="1"/>
      <c r="G18" s="1"/>
      <c r="H18" s="1"/>
      <c r="I18" s="18"/>
      <c r="J18" s="18"/>
      <c r="K18" s="18"/>
      <c r="L18" s="18"/>
      <c r="M18" s="18"/>
      <c r="N18" s="18"/>
      <c r="O18" s="18"/>
    </row>
    <row r="19" spans="1:15" ht="15">
      <c r="A19" s="1"/>
      <c r="B19" s="1"/>
      <c r="C19" s="1"/>
      <c r="D19" s="1"/>
      <c r="E19" s="1"/>
      <c r="F19" s="1"/>
      <c r="G19" s="1"/>
      <c r="H19" s="1"/>
      <c r="I19" s="18"/>
      <c r="J19" s="18"/>
      <c r="K19" s="18"/>
      <c r="L19" s="18"/>
      <c r="M19" s="18"/>
      <c r="N19" s="18"/>
      <c r="O19" s="18"/>
    </row>
    <row r="20" spans="1:15" ht="15">
      <c r="A20" s="1"/>
      <c r="B20" s="1"/>
      <c r="C20" s="1"/>
      <c r="D20" s="1"/>
      <c r="E20" s="1"/>
      <c r="F20" s="1"/>
      <c r="G20" s="1" t="s">
        <v>30</v>
      </c>
      <c r="H20" s="10">
        <f>SUM(H14:H18)</f>
        <v>737</v>
      </c>
      <c r="I20" s="18"/>
      <c r="J20" s="18"/>
      <c r="K20" s="18"/>
      <c r="L20" s="18"/>
      <c r="M20" s="18"/>
      <c r="N20" s="18"/>
      <c r="O20" s="18"/>
    </row>
    <row r="21" spans="1:15" ht="15">
      <c r="A21" s="1"/>
      <c r="B21" s="1"/>
      <c r="C21" s="1"/>
      <c r="D21" s="1"/>
      <c r="E21" s="1"/>
      <c r="F21" s="1"/>
      <c r="G21" s="1"/>
      <c r="H21" s="1"/>
      <c r="I21" s="18"/>
      <c r="J21" s="18"/>
      <c r="K21" s="18"/>
      <c r="L21" s="18"/>
      <c r="M21" s="19"/>
      <c r="N21" s="18"/>
      <c r="O21" s="18"/>
    </row>
    <row r="22" spans="1:15" ht="15">
      <c r="A22" s="1"/>
      <c r="B22" s="13" t="s">
        <v>179</v>
      </c>
      <c r="C22" s="29"/>
      <c r="D22" s="29"/>
      <c r="E22" s="10"/>
      <c r="F22" s="1">
        <v>595.2</v>
      </c>
      <c r="G22" s="1">
        <v>7.55</v>
      </c>
      <c r="H22" s="11">
        <f>F22*G22</f>
        <v>4493.76</v>
      </c>
      <c r="I22" s="18"/>
      <c r="J22" s="18"/>
      <c r="K22" s="18"/>
      <c r="L22" s="18"/>
      <c r="M22" s="18"/>
      <c r="N22" s="18"/>
      <c r="O22" s="18"/>
    </row>
    <row r="23" spans="1:15" ht="15">
      <c r="A23" s="1"/>
      <c r="B23" s="13" t="s">
        <v>180</v>
      </c>
      <c r="C23" s="29"/>
      <c r="D23" s="29"/>
      <c r="E23" s="10"/>
      <c r="F23" s="1"/>
      <c r="G23" s="1"/>
      <c r="H23" s="11"/>
      <c r="I23" s="18"/>
      <c r="J23" s="18"/>
      <c r="K23" s="18"/>
      <c r="L23" s="18"/>
      <c r="M23" s="18"/>
      <c r="N23" s="18"/>
      <c r="O23" s="18"/>
    </row>
    <row r="24" spans="1:15" ht="15">
      <c r="A24" s="1"/>
      <c r="B24" s="13" t="s">
        <v>181</v>
      </c>
      <c r="C24" s="13" t="s">
        <v>182</v>
      </c>
      <c r="D24" s="29"/>
      <c r="E24" s="1"/>
      <c r="F24" s="1"/>
      <c r="G24" s="1"/>
      <c r="H24" s="1"/>
      <c r="I24" s="18"/>
      <c r="J24" s="18"/>
      <c r="K24" s="18"/>
      <c r="L24" s="18"/>
      <c r="M24" s="18"/>
      <c r="N24" s="18"/>
      <c r="O24" s="18"/>
    </row>
    <row r="25" spans="1:15" ht="2.25" customHeight="1" hidden="1">
      <c r="A25" s="1"/>
      <c r="B25" s="13" t="s">
        <v>183</v>
      </c>
      <c r="C25" s="29"/>
      <c r="D25" s="29"/>
      <c r="E25" s="1"/>
      <c r="F25" s="1"/>
      <c r="G25" s="1"/>
      <c r="H25" s="1"/>
      <c r="I25" s="18"/>
      <c r="J25" s="18"/>
      <c r="K25" s="18"/>
      <c r="L25" s="18"/>
      <c r="M25" s="18"/>
      <c r="N25" s="18"/>
      <c r="O25" s="18"/>
    </row>
    <row r="26" spans="1:15" ht="15">
      <c r="A26" s="1"/>
      <c r="B26" s="1"/>
      <c r="C26" s="1"/>
      <c r="D26" s="1"/>
      <c r="E26" s="1"/>
      <c r="F26" s="1"/>
      <c r="G26" s="8" t="s">
        <v>31</v>
      </c>
      <c r="H26" s="16">
        <f>SUM(H20:H25)</f>
        <v>5230.76</v>
      </c>
      <c r="I26" s="18"/>
      <c r="J26" s="18"/>
      <c r="K26" s="18"/>
      <c r="L26" s="18"/>
      <c r="M26" s="18"/>
      <c r="N26" s="18"/>
      <c r="O26" s="18"/>
    </row>
    <row r="27" spans="9:15" ht="3.75" customHeight="1" hidden="1">
      <c r="I27" s="18"/>
      <c r="J27" s="18"/>
      <c r="K27" s="18"/>
      <c r="L27" s="18"/>
      <c r="M27" s="18"/>
      <c r="N27" s="18"/>
      <c r="O27" s="18"/>
    </row>
    <row r="28" spans="4:15" ht="15">
      <c r="D28" t="s">
        <v>42</v>
      </c>
      <c r="I28" s="18"/>
      <c r="J28" s="18"/>
      <c r="K28" s="18"/>
      <c r="L28" s="18"/>
      <c r="M28" s="18"/>
      <c r="N28" s="18"/>
      <c r="O28" s="18"/>
    </row>
    <row r="29" spans="4:15" ht="14.25" customHeight="1">
      <c r="D29" t="s">
        <v>44</v>
      </c>
      <c r="I29" s="18"/>
      <c r="J29" s="18"/>
      <c r="K29" s="18"/>
      <c r="L29" s="18"/>
      <c r="M29" s="18"/>
      <c r="N29" s="18"/>
      <c r="O29" s="18"/>
    </row>
    <row r="30" ht="0.75" customHeight="1" hidden="1"/>
    <row r="31" ht="15" hidden="1"/>
    <row r="32" ht="15" hidden="1"/>
    <row r="33" ht="15" hidden="1">
      <c r="B33" t="s">
        <v>45</v>
      </c>
    </row>
    <row r="34" spans="6:8" ht="15.75">
      <c r="F34" s="34"/>
      <c r="G34" s="34"/>
      <c r="H34" s="34"/>
    </row>
    <row r="35" spans="4:8" ht="18.75">
      <c r="D35" s="37" t="s">
        <v>46</v>
      </c>
      <c r="E35" s="38"/>
      <c r="F35" s="37" t="s">
        <v>190</v>
      </c>
      <c r="G35" s="37"/>
      <c r="H35" s="34"/>
    </row>
    <row r="36" spans="4:8" ht="18.75">
      <c r="D36" s="38"/>
      <c r="E36" s="38"/>
      <c r="F36" s="37" t="s">
        <v>77</v>
      </c>
      <c r="G36" s="37"/>
      <c r="H36" s="34"/>
    </row>
    <row r="37" spans="3:8" ht="18.75">
      <c r="C37" s="35">
        <v>595.2</v>
      </c>
      <c r="D37" s="38"/>
      <c r="E37" s="38"/>
      <c r="F37" s="37" t="str">
        <f>E2</f>
        <v>декабрь  2012г</v>
      </c>
      <c r="G37" s="37"/>
      <c r="H37" s="34"/>
    </row>
    <row r="39" spans="3:16" ht="15">
      <c r="C39" s="1" t="s">
        <v>49</v>
      </c>
      <c r="D39" s="1" t="s">
        <v>50</v>
      </c>
      <c r="E39" s="1"/>
      <c r="F39" s="1"/>
      <c r="G39" s="1" t="s">
        <v>51</v>
      </c>
      <c r="H39" s="1" t="s">
        <v>52</v>
      </c>
      <c r="I39" s="1"/>
      <c r="J39" s="18"/>
      <c r="K39" s="18"/>
      <c r="L39" s="18"/>
      <c r="M39" s="18"/>
      <c r="N39" s="18"/>
      <c r="O39" s="18"/>
      <c r="P39" s="18"/>
    </row>
    <row r="40" spans="3:16" ht="18.75">
      <c r="C40" s="49" t="s">
        <v>166</v>
      </c>
      <c r="D40" s="50"/>
      <c r="E40" s="50"/>
      <c r="F40" s="51"/>
      <c r="G40" s="25"/>
      <c r="H40" s="25"/>
      <c r="I40" s="10">
        <f>C8</f>
        <v>7922.11</v>
      </c>
      <c r="J40" s="18"/>
      <c r="K40" s="18"/>
      <c r="L40" s="18"/>
      <c r="M40" s="18"/>
      <c r="N40" s="18"/>
      <c r="O40" s="18"/>
      <c r="P40" s="18"/>
    </row>
    <row r="41" spans="3:16" ht="15">
      <c r="C41" s="21"/>
      <c r="D41" s="22"/>
      <c r="E41" s="22"/>
      <c r="F41" s="22"/>
      <c r="G41" s="1"/>
      <c r="H41" s="1"/>
      <c r="I41" s="1"/>
      <c r="J41" s="18"/>
      <c r="K41" s="18"/>
      <c r="L41" s="18"/>
      <c r="M41" s="18"/>
      <c r="N41" s="18"/>
      <c r="O41" s="18"/>
      <c r="P41" s="18"/>
    </row>
    <row r="42" spans="3:16" ht="18.75">
      <c r="C42" s="23"/>
      <c r="D42" s="23" t="s">
        <v>2</v>
      </c>
      <c r="E42" s="25"/>
      <c r="F42" s="25"/>
      <c r="G42" s="25"/>
      <c r="H42" s="25"/>
      <c r="I42" s="10">
        <v>13389.03</v>
      </c>
      <c r="J42" s="18"/>
      <c r="K42" s="18"/>
      <c r="L42" s="18"/>
      <c r="M42" s="18"/>
      <c r="N42" s="18"/>
      <c r="O42" s="18"/>
      <c r="P42" s="18"/>
    </row>
    <row r="43" spans="3:16" ht="15">
      <c r="C43" s="21">
        <v>3</v>
      </c>
      <c r="D43" s="22" t="s">
        <v>56</v>
      </c>
      <c r="E43" s="22"/>
      <c r="F43" s="22"/>
      <c r="G43" s="1"/>
      <c r="H43" s="1"/>
      <c r="I43" s="1"/>
      <c r="J43" s="18"/>
      <c r="K43" s="18"/>
      <c r="L43" s="18"/>
      <c r="M43" s="18"/>
      <c r="N43" s="18"/>
      <c r="O43" s="18"/>
      <c r="P43" s="18"/>
    </row>
    <row r="44" spans="3:16" ht="18.75">
      <c r="C44" s="23"/>
      <c r="D44" s="23" t="s">
        <v>57</v>
      </c>
      <c r="E44" s="26"/>
      <c r="F44" s="26"/>
      <c r="G44" s="25"/>
      <c r="H44" s="25"/>
      <c r="I44" s="16">
        <v>5230.76</v>
      </c>
      <c r="J44" s="20">
        <f>I44-H26</f>
        <v>0</v>
      </c>
      <c r="K44" s="18"/>
      <c r="L44" s="18"/>
      <c r="M44" s="18"/>
      <c r="N44" s="18"/>
      <c r="O44" s="18"/>
      <c r="P44" s="18"/>
    </row>
    <row r="45" spans="3:16" ht="15.75">
      <c r="C45" s="27"/>
      <c r="D45" s="14" t="s">
        <v>196</v>
      </c>
      <c r="E45" s="14"/>
      <c r="F45" s="14"/>
      <c r="G45" s="41">
        <v>7.55</v>
      </c>
      <c r="H45" s="13"/>
      <c r="I45" s="13"/>
      <c r="J45" s="18"/>
      <c r="K45" s="18"/>
      <c r="L45" s="18"/>
      <c r="M45" s="18"/>
      <c r="N45" s="18"/>
      <c r="O45" s="18"/>
      <c r="P45" s="18"/>
    </row>
    <row r="46" spans="3:16" ht="15">
      <c r="C46" s="21"/>
      <c r="D46" s="14" t="s">
        <v>180</v>
      </c>
      <c r="E46" s="14"/>
      <c r="F46" s="14"/>
      <c r="G46" s="1" t="s">
        <v>197</v>
      </c>
      <c r="H46" s="1">
        <v>7.55</v>
      </c>
      <c r="I46" s="11">
        <f>H22</f>
        <v>4493.76</v>
      </c>
      <c r="J46" s="18"/>
      <c r="K46" s="18"/>
      <c r="L46" s="18"/>
      <c r="M46" s="18"/>
      <c r="N46" s="18"/>
      <c r="O46" s="18"/>
      <c r="P46" s="18"/>
    </row>
    <row r="47" spans="3:16" ht="15">
      <c r="C47" s="21"/>
      <c r="D47" s="14" t="s">
        <v>181</v>
      </c>
      <c r="E47" s="14" t="s">
        <v>182</v>
      </c>
      <c r="F47" s="14"/>
      <c r="G47" s="1" t="s">
        <v>198</v>
      </c>
      <c r="H47" s="1"/>
      <c r="I47" s="1"/>
      <c r="J47" s="18"/>
      <c r="K47" s="18"/>
      <c r="L47" s="18"/>
      <c r="M47" s="18"/>
      <c r="N47" s="18"/>
      <c r="O47" s="18"/>
      <c r="P47" s="18"/>
    </row>
    <row r="48" spans="3:16" ht="15">
      <c r="C48" s="21"/>
      <c r="D48" s="14" t="s">
        <v>183</v>
      </c>
      <c r="E48" s="14"/>
      <c r="F48" s="14"/>
      <c r="G48" s="1"/>
      <c r="H48" s="1"/>
      <c r="I48" s="11"/>
      <c r="J48" s="18"/>
      <c r="K48" s="18"/>
      <c r="L48" s="18"/>
      <c r="M48" s="18"/>
      <c r="N48" s="18"/>
      <c r="O48" s="18"/>
      <c r="P48" s="18"/>
    </row>
    <row r="49" spans="3:16" ht="15">
      <c r="C49" s="21"/>
      <c r="D49" s="13" t="s">
        <v>112</v>
      </c>
      <c r="E49" s="13" t="s">
        <v>113</v>
      </c>
      <c r="F49" s="13"/>
      <c r="G49" s="42">
        <v>1.68</v>
      </c>
      <c r="H49" s="1"/>
      <c r="I49" s="33">
        <f>C37*G49</f>
        <v>999.936</v>
      </c>
      <c r="J49" s="18"/>
      <c r="K49" s="18"/>
      <c r="L49" s="18"/>
      <c r="M49" s="18"/>
      <c r="N49" s="18"/>
      <c r="O49" s="18"/>
      <c r="P49" s="18"/>
    </row>
    <row r="50" spans="3:16" ht="15">
      <c r="C50" s="21"/>
      <c r="D50" s="13" t="s">
        <v>114</v>
      </c>
      <c r="E50" s="13"/>
      <c r="F50" s="13"/>
      <c r="G50" s="42">
        <v>2.22</v>
      </c>
      <c r="H50" s="1"/>
      <c r="I50" s="33">
        <f>C37*G50</f>
        <v>1321.3440000000003</v>
      </c>
      <c r="J50" s="18"/>
      <c r="K50" s="18"/>
      <c r="L50" s="18"/>
      <c r="M50" s="18"/>
      <c r="N50" s="18"/>
      <c r="O50" s="18"/>
      <c r="P50" s="18"/>
    </row>
    <row r="51" spans="3:16" ht="15">
      <c r="C51" s="21"/>
      <c r="D51" s="13" t="s">
        <v>115</v>
      </c>
      <c r="E51" s="13"/>
      <c r="F51" s="13"/>
      <c r="G51" s="42"/>
      <c r="H51" s="1"/>
      <c r="I51" s="1"/>
      <c r="J51" s="18"/>
      <c r="K51" s="18"/>
      <c r="L51" s="18"/>
      <c r="M51" s="18"/>
      <c r="N51" s="18"/>
      <c r="O51" s="18"/>
      <c r="P51" s="18"/>
    </row>
    <row r="52" spans="3:16" ht="15">
      <c r="C52" s="21"/>
      <c r="D52" s="13" t="s">
        <v>116</v>
      </c>
      <c r="E52" s="13"/>
      <c r="F52" s="13"/>
      <c r="G52" s="42">
        <v>0.69</v>
      </c>
      <c r="H52" s="1"/>
      <c r="I52" s="33">
        <f>C37*G52</f>
        <v>410.688</v>
      </c>
      <c r="J52" s="18"/>
      <c r="K52" s="18"/>
      <c r="L52" s="18"/>
      <c r="M52" s="18"/>
      <c r="N52" s="18"/>
      <c r="O52" s="18"/>
      <c r="P52" s="18"/>
    </row>
    <row r="53" spans="3:16" ht="15">
      <c r="C53" s="21"/>
      <c r="D53" s="13" t="s">
        <v>117</v>
      </c>
      <c r="E53" s="13"/>
      <c r="F53" s="13"/>
      <c r="G53" s="42"/>
      <c r="H53" s="1"/>
      <c r="I53" s="1"/>
      <c r="J53" s="18"/>
      <c r="K53" s="18"/>
      <c r="L53" s="18"/>
      <c r="M53" s="18"/>
      <c r="N53" s="18"/>
      <c r="O53" s="18"/>
      <c r="P53" s="18"/>
    </row>
    <row r="54" spans="3:16" ht="15">
      <c r="C54" s="21"/>
      <c r="D54" s="13" t="s">
        <v>118</v>
      </c>
      <c r="E54" s="13"/>
      <c r="F54" s="13"/>
      <c r="G54" s="42">
        <v>3.68</v>
      </c>
      <c r="H54" s="1"/>
      <c r="I54" s="1">
        <f>C37*G54</f>
        <v>2190.3360000000002</v>
      </c>
      <c r="J54" s="18"/>
      <c r="K54" s="18"/>
      <c r="L54" s="18"/>
      <c r="M54" s="18"/>
      <c r="N54" s="18"/>
      <c r="O54" s="18"/>
      <c r="P54" s="18"/>
    </row>
    <row r="55" spans="3:16" ht="15">
      <c r="C55" s="21"/>
      <c r="D55" s="13" t="s">
        <v>119</v>
      </c>
      <c r="E55" s="13"/>
      <c r="F55" s="13" t="s">
        <v>120</v>
      </c>
      <c r="G55" s="42"/>
      <c r="H55" s="1"/>
      <c r="I55" s="1"/>
      <c r="J55" s="18"/>
      <c r="K55" s="18"/>
      <c r="L55" s="18"/>
      <c r="M55" s="18"/>
      <c r="N55" s="18"/>
      <c r="O55" s="18"/>
      <c r="P55" s="18"/>
    </row>
    <row r="56" spans="3:16" ht="15">
      <c r="C56" s="21"/>
      <c r="D56" s="13" t="s">
        <v>116</v>
      </c>
      <c r="E56" s="13"/>
      <c r="F56" s="13"/>
      <c r="G56" s="42">
        <v>0.57</v>
      </c>
      <c r="H56" s="1"/>
      <c r="I56" s="33">
        <f>C37*G56</f>
        <v>339.264</v>
      </c>
      <c r="J56" s="18"/>
      <c r="K56" s="18"/>
      <c r="L56" s="18"/>
      <c r="M56" s="18"/>
      <c r="N56" s="18"/>
      <c r="O56" s="18"/>
      <c r="P56" s="18"/>
    </row>
    <row r="57" spans="3:16" ht="15">
      <c r="C57" s="21"/>
      <c r="D57" s="13" t="s">
        <v>121</v>
      </c>
      <c r="E57" s="13"/>
      <c r="F57" s="13"/>
      <c r="G57" s="42"/>
      <c r="H57" s="1"/>
      <c r="I57" s="1"/>
      <c r="J57" s="18"/>
      <c r="K57" s="18"/>
      <c r="L57" s="18"/>
      <c r="M57" s="18"/>
      <c r="N57" s="18"/>
      <c r="O57" s="18"/>
      <c r="P57" s="18"/>
    </row>
    <row r="58" spans="3:16" ht="15">
      <c r="C58" s="21"/>
      <c r="D58" s="13" t="s">
        <v>122</v>
      </c>
      <c r="E58" s="13"/>
      <c r="F58" s="13"/>
      <c r="G58" s="42">
        <v>0.39</v>
      </c>
      <c r="H58" s="1"/>
      <c r="I58" s="33">
        <f>C37*G58</f>
        <v>232.12800000000001</v>
      </c>
      <c r="J58" s="18"/>
      <c r="K58" s="18"/>
      <c r="L58" s="18"/>
      <c r="M58" s="18"/>
      <c r="N58" s="18"/>
      <c r="O58" s="18"/>
      <c r="P58" s="18"/>
    </row>
    <row r="59" spans="3:16" ht="18.75">
      <c r="C59" s="30" t="s">
        <v>66</v>
      </c>
      <c r="D59" s="30"/>
      <c r="E59" s="5"/>
      <c r="F59" s="2" t="s">
        <v>184</v>
      </c>
      <c r="G59" s="1"/>
      <c r="H59" s="1">
        <v>5.76</v>
      </c>
      <c r="I59" s="33">
        <f>C37*H59</f>
        <v>3428.3520000000003</v>
      </c>
      <c r="J59" s="18"/>
      <c r="K59" s="18"/>
      <c r="L59" s="18"/>
      <c r="M59" s="18"/>
      <c r="N59" s="18"/>
      <c r="O59" s="18"/>
      <c r="P59" s="18"/>
    </row>
    <row r="60" spans="3:16" ht="15">
      <c r="C60" s="21"/>
      <c r="D60" s="52"/>
      <c r="E60" s="53"/>
      <c r="F60" s="22" t="s">
        <v>185</v>
      </c>
      <c r="G60" s="1"/>
      <c r="H60" s="1"/>
      <c r="I60" s="11">
        <f>I42-I46</f>
        <v>8895.27</v>
      </c>
      <c r="J60" s="18"/>
      <c r="K60" s="18"/>
      <c r="L60" s="18"/>
      <c r="M60" s="18"/>
      <c r="N60" s="18"/>
      <c r="O60" s="18"/>
      <c r="P60" s="18"/>
    </row>
    <row r="61" spans="3:16" ht="15.75">
      <c r="C61" s="39" t="s">
        <v>191</v>
      </c>
      <c r="D61" s="39"/>
      <c r="E61" s="39"/>
      <c r="F61" s="39"/>
      <c r="G61" s="40"/>
      <c r="H61" s="40"/>
      <c r="I61" s="11"/>
      <c r="J61" s="18"/>
      <c r="K61" s="18"/>
      <c r="L61" s="18"/>
      <c r="M61" s="18"/>
      <c r="N61" s="18"/>
      <c r="O61" s="18"/>
      <c r="P61" s="18"/>
    </row>
    <row r="62" spans="3:16" ht="15">
      <c r="C62" s="1" t="s">
        <v>206</v>
      </c>
      <c r="D62" s="1" t="s">
        <v>202</v>
      </c>
      <c r="E62" s="1"/>
      <c r="F62" s="22"/>
      <c r="G62" s="1"/>
      <c r="H62" s="1"/>
      <c r="I62" s="1">
        <v>737</v>
      </c>
      <c r="J62" s="18"/>
      <c r="K62" s="18"/>
      <c r="L62" s="18"/>
      <c r="M62" s="18"/>
      <c r="N62" s="18"/>
      <c r="O62" s="18"/>
      <c r="P62" s="18"/>
    </row>
    <row r="63" spans="3:16" ht="15">
      <c r="C63" s="1"/>
      <c r="D63" s="1"/>
      <c r="E63" s="1"/>
      <c r="F63" s="1"/>
      <c r="G63" s="1"/>
      <c r="H63" s="1"/>
      <c r="I63" s="1"/>
      <c r="J63" s="18"/>
      <c r="K63" s="18"/>
      <c r="L63" s="18"/>
      <c r="M63" s="18"/>
      <c r="N63" s="18"/>
      <c r="O63" s="18"/>
      <c r="P63" s="18"/>
    </row>
    <row r="64" spans="3:16" ht="15">
      <c r="C64" s="21"/>
      <c r="D64" s="22"/>
      <c r="E64" s="22"/>
      <c r="F64" s="22"/>
      <c r="G64" s="1"/>
      <c r="H64" s="1"/>
      <c r="I64" s="11"/>
      <c r="J64" s="18"/>
      <c r="K64" s="18"/>
      <c r="L64" s="18"/>
      <c r="M64" s="18"/>
      <c r="N64" s="18"/>
      <c r="O64" s="18"/>
      <c r="P64" s="18"/>
    </row>
    <row r="65" spans="3:16" ht="15">
      <c r="C65" s="21"/>
      <c r="D65" s="22" t="s">
        <v>69</v>
      </c>
      <c r="E65" s="22"/>
      <c r="F65" s="22"/>
      <c r="G65" s="32"/>
      <c r="H65" s="32"/>
      <c r="I65" s="32"/>
      <c r="J65" s="18"/>
      <c r="K65" s="18"/>
      <c r="L65" s="18"/>
      <c r="M65" s="18"/>
      <c r="N65" s="18"/>
      <c r="O65" s="18"/>
      <c r="P65" s="18"/>
    </row>
    <row r="66" spans="3:16" ht="15">
      <c r="C66" s="22"/>
      <c r="D66" s="31" t="s">
        <v>170</v>
      </c>
      <c r="E66" s="31"/>
      <c r="F66" s="31"/>
      <c r="G66" s="1" t="s">
        <v>54</v>
      </c>
      <c r="H66" s="1"/>
      <c r="I66" s="10">
        <v>20701.46</v>
      </c>
      <c r="J66" s="18"/>
      <c r="K66" s="18"/>
      <c r="L66" s="18"/>
      <c r="M66" s="18"/>
      <c r="N66" s="18"/>
      <c r="O66" s="18"/>
      <c r="P66" s="18"/>
    </row>
    <row r="67" spans="3:16" ht="15">
      <c r="C67" s="1"/>
      <c r="D67" s="1" t="s">
        <v>71</v>
      </c>
      <c r="E67" s="1"/>
      <c r="F67" s="1"/>
      <c r="G67" s="1" t="s">
        <v>54</v>
      </c>
      <c r="H67" s="1"/>
      <c r="I67" s="1"/>
      <c r="J67" s="18"/>
      <c r="K67" s="18"/>
      <c r="L67" s="18"/>
      <c r="M67" s="18"/>
      <c r="N67" s="18"/>
      <c r="O67" s="18"/>
      <c r="P67" s="18"/>
    </row>
    <row r="68" spans="3:16" ht="15">
      <c r="C68" s="1"/>
      <c r="D68" s="1"/>
      <c r="E68" s="1"/>
      <c r="F68" s="1"/>
      <c r="G68" s="1" t="s">
        <v>54</v>
      </c>
      <c r="H68" s="1"/>
      <c r="I68" s="1"/>
      <c r="J68" s="18"/>
      <c r="K68" s="18"/>
      <c r="L68" s="18"/>
      <c r="M68" s="18"/>
      <c r="N68" s="18"/>
      <c r="O68" s="18"/>
      <c r="P68" s="18"/>
    </row>
    <row r="69" spans="3:16" ht="15">
      <c r="C69" s="1"/>
      <c r="D69" s="1" t="s">
        <v>72</v>
      </c>
      <c r="E69" s="1"/>
      <c r="F69" s="1"/>
      <c r="G69" s="1" t="s">
        <v>54</v>
      </c>
      <c r="H69" s="1"/>
      <c r="I69" s="1"/>
      <c r="J69" s="18"/>
      <c r="K69" s="18"/>
      <c r="L69" s="18"/>
      <c r="M69" s="18"/>
      <c r="N69" s="18"/>
      <c r="O69" s="18"/>
      <c r="P69" s="18"/>
    </row>
    <row r="70" spans="3:16" ht="15">
      <c r="C70" s="8"/>
      <c r="D70" s="8" t="s">
        <v>170</v>
      </c>
      <c r="E70" s="8"/>
      <c r="F70" s="8"/>
      <c r="G70" s="8" t="s">
        <v>54</v>
      </c>
      <c r="H70" s="8"/>
      <c r="I70" s="16">
        <f>I66+I42-H26</f>
        <v>28859.729999999996</v>
      </c>
      <c r="J70" s="18"/>
      <c r="K70" s="18"/>
      <c r="L70" s="18"/>
      <c r="M70" s="18"/>
      <c r="N70" s="18"/>
      <c r="O70" s="18"/>
      <c r="P70" s="18"/>
    </row>
    <row r="71" spans="5:16" ht="15">
      <c r="E71" t="s">
        <v>74</v>
      </c>
      <c r="I71" s="36"/>
      <c r="J71" s="18"/>
      <c r="K71" s="18"/>
      <c r="L71" s="18"/>
      <c r="M71" s="18"/>
      <c r="N71" s="18"/>
      <c r="O71" s="18"/>
      <c r="P71" s="18"/>
    </row>
    <row r="72" spans="5:16" ht="15">
      <c r="E72" t="s">
        <v>75</v>
      </c>
      <c r="J72" s="18"/>
      <c r="K72" s="18"/>
      <c r="L72" s="18"/>
      <c r="M72" s="18"/>
      <c r="N72" s="18"/>
      <c r="O72" s="18"/>
      <c r="P72" s="18"/>
    </row>
    <row r="73" spans="10:16" ht="15">
      <c r="J73" s="18"/>
      <c r="K73" s="18"/>
      <c r="L73" s="18"/>
      <c r="M73" s="18"/>
      <c r="N73" s="18"/>
      <c r="O73" s="18"/>
      <c r="P73" s="18"/>
    </row>
    <row r="74" spans="10:16" ht="15">
      <c r="J74" s="18"/>
      <c r="K74" s="18"/>
      <c r="L74" s="18"/>
      <c r="M74" s="18"/>
      <c r="N74" s="18"/>
      <c r="O74" s="18"/>
      <c r="P74" s="18"/>
    </row>
    <row r="75" spans="10:16" ht="15">
      <c r="J75" s="18"/>
      <c r="K75" s="18"/>
      <c r="L75" s="18"/>
      <c r="M75" s="18"/>
      <c r="N75" s="18"/>
      <c r="O75" s="18"/>
      <c r="P75" s="18"/>
    </row>
  </sheetData>
  <sheetProtection/>
  <mergeCells count="4">
    <mergeCell ref="B11:B12"/>
    <mergeCell ref="C11:D12"/>
    <mergeCell ref="C40:F40"/>
    <mergeCell ref="D60:E6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7"/>
  <sheetViews>
    <sheetView zoomScalePageLayoutView="0" workbookViewId="0" topLeftCell="A7">
      <selection activeCell="B60" sqref="B60:J97"/>
    </sheetView>
  </sheetViews>
  <sheetFormatPr defaultColWidth="9.140625" defaultRowHeight="15"/>
  <sheetData>
    <row r="2" ht="15">
      <c r="B2" t="s">
        <v>88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3532.5</v>
      </c>
      <c r="C10" s="1">
        <v>3743.79</v>
      </c>
      <c r="D10" s="1">
        <v>4394.17</v>
      </c>
      <c r="E10" s="1"/>
      <c r="F10" s="1">
        <f>SUM(D10:E10)</f>
        <v>4394.17</v>
      </c>
      <c r="G10" s="1">
        <v>2882.11</v>
      </c>
      <c r="H10" s="1"/>
      <c r="I10" s="1"/>
    </row>
    <row r="11" spans="1:9" ht="15">
      <c r="A11" s="1" t="s">
        <v>11</v>
      </c>
      <c r="B11" s="1">
        <v>10376.37</v>
      </c>
      <c r="C11" s="1">
        <v>2493.92</v>
      </c>
      <c r="D11" s="1">
        <v>4004.97</v>
      </c>
      <c r="E11" s="1"/>
      <c r="F11" s="1">
        <f>SUM(D11:E11)</f>
        <v>4004.97</v>
      </c>
      <c r="G11" s="1">
        <v>8665.33</v>
      </c>
      <c r="H11" s="1"/>
      <c r="I11" s="1"/>
    </row>
    <row r="12" spans="1:9" ht="15">
      <c r="A12" s="1" t="s">
        <v>12</v>
      </c>
      <c r="B12" s="1"/>
      <c r="C12" s="2">
        <f>SUM(C10:C11)</f>
        <v>6237.71</v>
      </c>
      <c r="D12" s="1"/>
      <c r="E12" s="1"/>
      <c r="F12" s="2">
        <f>SUM(F10:F11)</f>
        <v>8399.14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 t="s">
        <v>27</v>
      </c>
      <c r="C32" s="1" t="s">
        <v>28</v>
      </c>
      <c r="D32" s="1"/>
      <c r="E32" s="1" t="s">
        <v>29</v>
      </c>
      <c r="F32" s="1">
        <v>144.31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 t="s">
        <v>30</v>
      </c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32</v>
      </c>
      <c r="D38" s="1"/>
      <c r="E38" s="1">
        <v>576.7</v>
      </c>
      <c r="F38" s="1" t="s">
        <v>33</v>
      </c>
      <c r="G38" s="1"/>
      <c r="H38" s="1">
        <v>911.19</v>
      </c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 t="s">
        <v>34</v>
      </c>
      <c r="G40" s="1"/>
      <c r="H40" s="1">
        <v>1903.11</v>
      </c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 t="s">
        <v>35</v>
      </c>
      <c r="D41" s="1"/>
      <c r="E41" s="1"/>
      <c r="F41" s="1" t="s">
        <v>36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 t="s">
        <v>84</v>
      </c>
      <c r="D43" s="1"/>
      <c r="E43" s="1">
        <v>0.57</v>
      </c>
      <c r="F43" s="1"/>
      <c r="G43" s="1"/>
      <c r="H43" s="1">
        <v>328.72</v>
      </c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 t="s">
        <v>83</v>
      </c>
      <c r="D44" s="1"/>
      <c r="E44" s="1"/>
      <c r="F44" s="1"/>
      <c r="G44" s="1"/>
      <c r="H44" s="1">
        <v>0</v>
      </c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39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 t="s">
        <v>40</v>
      </c>
      <c r="D46" s="1"/>
      <c r="E46" s="1"/>
      <c r="F46" s="1">
        <v>0.32</v>
      </c>
      <c r="G46" s="1"/>
      <c r="H46" s="1">
        <v>184.55</v>
      </c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 t="s">
        <v>31</v>
      </c>
      <c r="H49" s="1">
        <f>SUM(H35:H48)</f>
        <v>3327.5700000000006</v>
      </c>
      <c r="I49" s="1"/>
      <c r="J49" s="1"/>
      <c r="K49" s="1"/>
      <c r="L49" s="1" t="s">
        <v>31</v>
      </c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 t="s">
        <v>31</v>
      </c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 t="s">
        <v>41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4:7" ht="15">
      <c r="D54" t="s">
        <v>42</v>
      </c>
      <c r="E54" t="s">
        <v>43</v>
      </c>
      <c r="G54">
        <v>3327.57</v>
      </c>
    </row>
    <row r="55" ht="15">
      <c r="D55" t="s">
        <v>44</v>
      </c>
    </row>
    <row r="59" ht="15">
      <c r="B59" t="s">
        <v>45</v>
      </c>
    </row>
    <row r="60" ht="15">
      <c r="F60" t="s">
        <v>46</v>
      </c>
    </row>
    <row r="61" ht="15">
      <c r="F61" t="s">
        <v>47</v>
      </c>
    </row>
    <row r="62" ht="15">
      <c r="F62" t="s">
        <v>77</v>
      </c>
    </row>
    <row r="63" spans="3:6" ht="15">
      <c r="C63">
        <v>576.7</v>
      </c>
      <c r="F63" t="s">
        <v>89</v>
      </c>
    </row>
    <row r="65" spans="3:9" ht="15">
      <c r="C65" s="1" t="s">
        <v>49</v>
      </c>
      <c r="D65" s="1" t="s">
        <v>50</v>
      </c>
      <c r="E65" s="1"/>
      <c r="F65" s="1"/>
      <c r="G65" s="1" t="s">
        <v>51</v>
      </c>
      <c r="H65" s="1" t="s">
        <v>52</v>
      </c>
      <c r="I65" s="1"/>
    </row>
    <row r="66" spans="3:9" ht="15">
      <c r="C66" s="2">
        <v>1</v>
      </c>
      <c r="D66" s="2" t="s">
        <v>53</v>
      </c>
      <c r="E66" s="2"/>
      <c r="F66" s="2"/>
      <c r="G66" s="2" t="s">
        <v>54</v>
      </c>
      <c r="H66" s="2"/>
      <c r="I66" s="2">
        <v>6043.82</v>
      </c>
    </row>
    <row r="67" spans="3:9" ht="15">
      <c r="C67" s="1"/>
      <c r="D67" s="1"/>
      <c r="E67" s="1"/>
      <c r="F67" s="1"/>
      <c r="G67" s="1"/>
      <c r="H67" s="1"/>
      <c r="I67" s="1"/>
    </row>
    <row r="68" spans="3:9" ht="15">
      <c r="C68" s="3">
        <v>2</v>
      </c>
      <c r="D68" s="3" t="s">
        <v>55</v>
      </c>
      <c r="E68" s="3"/>
      <c r="F68" s="3"/>
      <c r="G68" s="3" t="s">
        <v>54</v>
      </c>
      <c r="H68" s="3"/>
      <c r="I68" s="3">
        <v>8399.14</v>
      </c>
    </row>
    <row r="69" spans="3:9" ht="15">
      <c r="C69" s="1">
        <v>3</v>
      </c>
      <c r="D69" s="1" t="s">
        <v>56</v>
      </c>
      <c r="E69" s="1"/>
      <c r="F69" s="1"/>
      <c r="G69" s="1" t="s">
        <v>54</v>
      </c>
      <c r="H69" s="1"/>
      <c r="I69" s="1"/>
    </row>
    <row r="70" spans="3:9" ht="15">
      <c r="C70" s="4">
        <v>4</v>
      </c>
      <c r="D70" s="4" t="s">
        <v>57</v>
      </c>
      <c r="E70" s="4"/>
      <c r="F70" s="4"/>
      <c r="G70" s="4" t="s">
        <v>54</v>
      </c>
      <c r="H70" s="4"/>
      <c r="I70" s="4">
        <v>3327.57</v>
      </c>
    </row>
    <row r="71" spans="3:9" ht="15">
      <c r="C71" s="1"/>
      <c r="D71" s="1" t="s">
        <v>58</v>
      </c>
      <c r="E71" s="1"/>
      <c r="F71" s="1"/>
      <c r="G71" s="1" t="s">
        <v>54</v>
      </c>
      <c r="H71" s="1"/>
      <c r="I71" s="1">
        <v>1903.11</v>
      </c>
    </row>
    <row r="72" spans="3:9" ht="15">
      <c r="C72" s="1"/>
      <c r="D72" s="1" t="s">
        <v>83</v>
      </c>
      <c r="E72" s="1"/>
      <c r="F72" s="1"/>
      <c r="G72" s="1" t="s">
        <v>54</v>
      </c>
      <c r="H72" s="1"/>
      <c r="I72" s="1"/>
    </row>
    <row r="73" spans="3:9" ht="15">
      <c r="C73" s="1"/>
      <c r="D73" s="1" t="s">
        <v>60</v>
      </c>
      <c r="E73" s="1"/>
      <c r="F73" s="1"/>
      <c r="G73" s="1" t="s">
        <v>54</v>
      </c>
      <c r="H73" s="1"/>
      <c r="I73" s="1">
        <v>911.19</v>
      </c>
    </row>
    <row r="74" spans="3:9" ht="15">
      <c r="C74" s="1"/>
      <c r="D74" s="1" t="s">
        <v>61</v>
      </c>
      <c r="E74" s="1"/>
      <c r="F74" s="1"/>
      <c r="G74" s="1" t="s">
        <v>62</v>
      </c>
      <c r="H74" s="1"/>
      <c r="I74" s="1"/>
    </row>
    <row r="75" spans="3:9" ht="15">
      <c r="C75" s="1"/>
      <c r="D75" s="1" t="s">
        <v>63</v>
      </c>
      <c r="E75" s="1"/>
      <c r="F75" s="1"/>
      <c r="G75" s="1" t="s">
        <v>62</v>
      </c>
      <c r="H75" s="1"/>
      <c r="I75" s="1"/>
    </row>
    <row r="76" spans="3:9" ht="15">
      <c r="C76" s="1"/>
      <c r="D76" s="1" t="s">
        <v>84</v>
      </c>
      <c r="E76" s="1"/>
      <c r="F76" s="1"/>
      <c r="G76" s="1" t="s">
        <v>54</v>
      </c>
      <c r="H76" s="1"/>
      <c r="I76" s="1">
        <v>328.72</v>
      </c>
    </row>
    <row r="77" spans="3:9" ht="15">
      <c r="C77" s="1"/>
      <c r="D77" s="1" t="s">
        <v>85</v>
      </c>
      <c r="E77" s="1"/>
      <c r="F77" s="1"/>
      <c r="G77" s="1" t="s">
        <v>54</v>
      </c>
      <c r="H77" s="1"/>
      <c r="I77" s="1"/>
    </row>
    <row r="78" spans="3:9" ht="15">
      <c r="C78" s="1"/>
      <c r="D78" s="1" t="s">
        <v>65</v>
      </c>
      <c r="E78" s="1"/>
      <c r="F78" s="1"/>
      <c r="G78" s="1"/>
      <c r="H78" s="1"/>
      <c r="I78" s="1">
        <v>184.55</v>
      </c>
    </row>
    <row r="79" spans="3:9" ht="15">
      <c r="C79" s="1"/>
      <c r="D79" s="1" t="s">
        <v>66</v>
      </c>
      <c r="E79" s="1"/>
      <c r="F79" s="1"/>
      <c r="G79" s="1" t="s">
        <v>54</v>
      </c>
      <c r="H79" s="1"/>
      <c r="I79" s="1"/>
    </row>
    <row r="80" spans="3:9" ht="15">
      <c r="C80" s="1"/>
      <c r="D80" s="1"/>
      <c r="E80" s="1"/>
      <c r="F80" s="1"/>
      <c r="G80" s="1"/>
      <c r="H80" s="1"/>
      <c r="I80" s="1"/>
    </row>
    <row r="81" spans="3:9" ht="15">
      <c r="C81" s="1"/>
      <c r="D81" s="1"/>
      <c r="E81" s="1"/>
      <c r="F81" s="1"/>
      <c r="G81" s="1"/>
      <c r="H81" s="1"/>
      <c r="I81" s="1"/>
    </row>
    <row r="82" spans="3:9" ht="15">
      <c r="C82" s="1"/>
      <c r="D82" s="1"/>
      <c r="E82" s="1"/>
      <c r="F82" s="1"/>
      <c r="G82" s="1"/>
      <c r="H82" s="1"/>
      <c r="I82" s="1"/>
    </row>
    <row r="83" spans="3:9" ht="15">
      <c r="C83" s="1"/>
      <c r="D83" s="1"/>
      <c r="E83" s="1"/>
      <c r="F83" s="1"/>
      <c r="G83" s="1"/>
      <c r="H83" s="1"/>
      <c r="I83" s="1"/>
    </row>
    <row r="84" spans="3:9" ht="15">
      <c r="C84" s="1">
        <v>5</v>
      </c>
      <c r="D84" s="1" t="s">
        <v>67</v>
      </c>
      <c r="E84" s="1"/>
      <c r="F84" s="1"/>
      <c r="G84" s="1" t="s">
        <v>54</v>
      </c>
      <c r="H84" s="1"/>
      <c r="I84" s="1"/>
    </row>
    <row r="85" spans="3:9" ht="15">
      <c r="C85" s="1"/>
      <c r="D85" s="1"/>
      <c r="E85" s="1"/>
      <c r="F85" s="1"/>
      <c r="G85" s="1"/>
      <c r="H85" s="1"/>
      <c r="I85" s="1"/>
    </row>
    <row r="86" spans="3:9" ht="15">
      <c r="C86" s="1"/>
      <c r="D86" s="1" t="s">
        <v>68</v>
      </c>
      <c r="E86" s="1"/>
      <c r="F86" s="1"/>
      <c r="G86" s="1" t="s">
        <v>54</v>
      </c>
      <c r="H86" s="1"/>
      <c r="I86" s="1"/>
    </row>
    <row r="87" spans="3:9" ht="15">
      <c r="C87" s="1"/>
      <c r="D87" s="1" t="s">
        <v>69</v>
      </c>
      <c r="E87" s="1"/>
      <c r="F87" s="1"/>
      <c r="G87" s="1"/>
      <c r="H87" s="1"/>
      <c r="I87" s="1"/>
    </row>
    <row r="88" spans="3:9" ht="15">
      <c r="C88" s="1">
        <v>6</v>
      </c>
      <c r="D88" s="1" t="s">
        <v>70</v>
      </c>
      <c r="E88" s="1"/>
      <c r="F88" s="1"/>
      <c r="G88" s="1" t="s">
        <v>54</v>
      </c>
      <c r="H88" s="1"/>
      <c r="I88" s="1">
        <v>10173.33</v>
      </c>
    </row>
    <row r="89" spans="3:9" ht="15">
      <c r="C89" s="1">
        <v>7</v>
      </c>
      <c r="D89" s="1" t="s">
        <v>71</v>
      </c>
      <c r="E89" s="1"/>
      <c r="F89" s="1"/>
      <c r="G89" s="1" t="s">
        <v>54</v>
      </c>
      <c r="H89" s="1"/>
      <c r="I89" s="1"/>
    </row>
    <row r="90" spans="3:9" ht="15">
      <c r="C90" s="1">
        <v>8</v>
      </c>
      <c r="D90" s="1" t="s">
        <v>55</v>
      </c>
      <c r="E90" s="1"/>
      <c r="F90" s="1"/>
      <c r="G90" s="1" t="s">
        <v>54</v>
      </c>
      <c r="H90" s="1"/>
      <c r="I90" s="1"/>
    </row>
    <row r="91" spans="3:9" ht="15">
      <c r="C91" s="1">
        <v>9</v>
      </c>
      <c r="D91" s="1" t="s">
        <v>72</v>
      </c>
      <c r="E91" s="1"/>
      <c r="F91" s="1"/>
      <c r="G91" s="1" t="s">
        <v>54</v>
      </c>
      <c r="H91" s="1"/>
      <c r="I91" s="1"/>
    </row>
    <row r="92" spans="3:9" ht="15">
      <c r="C92" s="1">
        <v>10</v>
      </c>
      <c r="D92" s="1" t="s">
        <v>73</v>
      </c>
      <c r="E92" s="1"/>
      <c r="F92" s="1"/>
      <c r="G92" s="1" t="s">
        <v>54</v>
      </c>
      <c r="H92" s="1"/>
      <c r="I92" s="1">
        <v>15244.9</v>
      </c>
    </row>
    <row r="93" spans="3:9" ht="15">
      <c r="C93" s="1"/>
      <c r="D93" s="1"/>
      <c r="E93" s="1"/>
      <c r="F93" s="1"/>
      <c r="G93" s="1"/>
      <c r="H93" s="1"/>
      <c r="I93" s="1"/>
    </row>
    <row r="94" spans="3:9" ht="15">
      <c r="C94" s="1"/>
      <c r="D94" s="1"/>
      <c r="E94" s="1"/>
      <c r="F94" s="1"/>
      <c r="G94" s="1"/>
      <c r="H94" s="1"/>
      <c r="I94" s="1"/>
    </row>
    <row r="96" ht="15">
      <c r="E96" t="s">
        <v>74</v>
      </c>
    </row>
    <row r="97" ht="15">
      <c r="E97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5"/>
  <sheetViews>
    <sheetView zoomScalePageLayoutView="0" workbookViewId="0" topLeftCell="A10">
      <selection activeCell="I72" sqref="I72:I76"/>
    </sheetView>
  </sheetViews>
  <sheetFormatPr defaultColWidth="9.140625" defaultRowHeight="15"/>
  <sheetData>
    <row r="2" ht="15">
      <c r="B2" t="s">
        <v>90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2882.11</v>
      </c>
      <c r="C10" s="1">
        <v>2882.11</v>
      </c>
      <c r="D10" s="1">
        <v>3743.8</v>
      </c>
      <c r="E10" s="1"/>
      <c r="F10" s="1">
        <f>SUM(D10:E10)</f>
        <v>3743.8</v>
      </c>
      <c r="G10" s="1">
        <v>4286.66</v>
      </c>
      <c r="H10" s="1"/>
      <c r="I10" s="1"/>
    </row>
    <row r="11" spans="1:9" ht="15">
      <c r="A11" s="1" t="s">
        <v>11</v>
      </c>
      <c r="B11" s="1">
        <v>8865.33</v>
      </c>
      <c r="C11" s="1">
        <v>2493.91</v>
      </c>
      <c r="D11" s="1">
        <v>2855.96</v>
      </c>
      <c r="E11" s="1"/>
      <c r="F11" s="1">
        <f>SUM(D11:E11)</f>
        <v>2855.96</v>
      </c>
      <c r="G11" s="1">
        <v>8503.28</v>
      </c>
      <c r="H11" s="1"/>
      <c r="I11" s="1"/>
    </row>
    <row r="12" spans="1:9" ht="15">
      <c r="A12" s="1" t="s">
        <v>12</v>
      </c>
      <c r="B12" s="1"/>
      <c r="C12" s="2">
        <f>SUM(C10:C11)</f>
        <v>5376.02</v>
      </c>
      <c r="D12" s="1"/>
      <c r="E12" s="1"/>
      <c r="F12" s="2">
        <f>SUM(F10:F11)</f>
        <v>6599.76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 t="s">
        <v>27</v>
      </c>
      <c r="C32" s="1" t="s">
        <v>28</v>
      </c>
      <c r="D32" s="1"/>
      <c r="E32" s="1" t="s">
        <v>29</v>
      </c>
      <c r="F32" s="1">
        <v>144.31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 t="s">
        <v>30</v>
      </c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32</v>
      </c>
      <c r="D38" s="1"/>
      <c r="E38" s="1">
        <v>576.7</v>
      </c>
      <c r="F38" s="1" t="s">
        <v>33</v>
      </c>
      <c r="G38" s="1"/>
      <c r="H38" s="1">
        <v>911.19</v>
      </c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 t="s">
        <v>34</v>
      </c>
      <c r="G40" s="1"/>
      <c r="H40" s="1">
        <v>1903.11</v>
      </c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 t="s">
        <v>35</v>
      </c>
      <c r="D41" s="1"/>
      <c r="E41" s="1"/>
      <c r="F41" s="1" t="s">
        <v>36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 t="s">
        <v>84</v>
      </c>
      <c r="D43" s="1"/>
      <c r="E43" s="1">
        <v>0.57</v>
      </c>
      <c r="F43" s="1"/>
      <c r="G43" s="1"/>
      <c r="H43" s="1">
        <v>328.72</v>
      </c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 t="s">
        <v>83</v>
      </c>
      <c r="D44" s="1"/>
      <c r="E44" s="1"/>
      <c r="F44" s="1"/>
      <c r="G44" s="1"/>
      <c r="H44" s="1">
        <v>0</v>
      </c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39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 t="s">
        <v>40</v>
      </c>
      <c r="D46" s="1"/>
      <c r="E46" s="1"/>
      <c r="F46" s="1">
        <v>0.32</v>
      </c>
      <c r="G46" s="1"/>
      <c r="H46" s="1">
        <v>184.55</v>
      </c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 t="s">
        <v>31</v>
      </c>
      <c r="H49" s="1">
        <f>SUM(H35:H48)</f>
        <v>3327.5700000000006</v>
      </c>
      <c r="I49" s="1"/>
      <c r="J49" s="1"/>
      <c r="K49" s="1"/>
      <c r="L49" s="1" t="s">
        <v>31</v>
      </c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 t="s">
        <v>31</v>
      </c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 t="s">
        <v>41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4:7" ht="15">
      <c r="D54" t="s">
        <v>42</v>
      </c>
      <c r="E54" t="s">
        <v>43</v>
      </c>
      <c r="G54">
        <v>3327.57</v>
      </c>
    </row>
    <row r="55" ht="15">
      <c r="D55" t="s">
        <v>44</v>
      </c>
    </row>
    <row r="59" ht="15">
      <c r="B59" t="s">
        <v>45</v>
      </c>
    </row>
    <row r="60" ht="15">
      <c r="F60" t="s">
        <v>46</v>
      </c>
    </row>
    <row r="61" ht="15">
      <c r="F61" t="s">
        <v>47</v>
      </c>
    </row>
    <row r="62" ht="15">
      <c r="F62" t="s">
        <v>77</v>
      </c>
    </row>
    <row r="63" spans="3:6" ht="15">
      <c r="C63">
        <v>576.7</v>
      </c>
      <c r="F63" t="s">
        <v>91</v>
      </c>
    </row>
    <row r="65" spans="3:9" ht="15">
      <c r="C65" s="1" t="s">
        <v>49</v>
      </c>
      <c r="D65" s="1" t="s">
        <v>50</v>
      </c>
      <c r="E65" s="1"/>
      <c r="F65" s="1"/>
      <c r="G65" s="1" t="s">
        <v>51</v>
      </c>
      <c r="H65" s="1" t="s">
        <v>52</v>
      </c>
      <c r="I65" s="1"/>
    </row>
    <row r="66" spans="3:9" ht="15">
      <c r="C66" s="2">
        <v>1</v>
      </c>
      <c r="D66" s="5" t="s">
        <v>53</v>
      </c>
      <c r="E66" s="2"/>
      <c r="F66" s="2"/>
      <c r="G66" s="2" t="s">
        <v>54</v>
      </c>
      <c r="H66" s="2"/>
      <c r="I66" s="2">
        <v>6043.82</v>
      </c>
    </row>
    <row r="67" spans="3:9" ht="15">
      <c r="C67" s="1"/>
      <c r="D67" s="1"/>
      <c r="E67" s="1"/>
      <c r="F67" s="1"/>
      <c r="G67" s="1"/>
      <c r="H67" s="1"/>
      <c r="I67" s="1"/>
    </row>
    <row r="68" spans="3:9" ht="15">
      <c r="C68" s="3">
        <v>2</v>
      </c>
      <c r="D68" s="6" t="s">
        <v>55</v>
      </c>
      <c r="E68" s="3"/>
      <c r="F68" s="3"/>
      <c r="G68" s="3" t="s">
        <v>54</v>
      </c>
      <c r="H68" s="3"/>
      <c r="I68" s="3">
        <v>6599.76</v>
      </c>
    </row>
    <row r="69" spans="3:9" ht="15">
      <c r="C69" s="1">
        <v>3</v>
      </c>
      <c r="D69" s="1" t="s">
        <v>56</v>
      </c>
      <c r="E69" s="1"/>
      <c r="F69" s="1"/>
      <c r="G69" s="1" t="s">
        <v>54</v>
      </c>
      <c r="H69" s="1"/>
      <c r="I69" s="1"/>
    </row>
    <row r="70" spans="3:9" ht="15">
      <c r="C70" s="4">
        <v>4</v>
      </c>
      <c r="D70" s="7" t="s">
        <v>57</v>
      </c>
      <c r="E70" s="4"/>
      <c r="F70" s="4"/>
      <c r="G70" s="4" t="s">
        <v>54</v>
      </c>
      <c r="H70" s="4"/>
      <c r="I70" s="4">
        <v>3327.57</v>
      </c>
    </row>
    <row r="71" spans="3:9" ht="15">
      <c r="C71" s="4"/>
      <c r="D71" s="7" t="s">
        <v>11</v>
      </c>
      <c r="E71" s="4"/>
      <c r="F71" s="4"/>
      <c r="G71" s="4"/>
      <c r="H71" s="4"/>
      <c r="I71" s="4"/>
    </row>
    <row r="72" spans="3:9" ht="15">
      <c r="C72" s="1"/>
      <c r="D72" s="1" t="s">
        <v>58</v>
      </c>
      <c r="E72" s="1"/>
      <c r="F72" s="1"/>
      <c r="G72" s="1" t="s">
        <v>54</v>
      </c>
      <c r="H72" s="1"/>
      <c r="I72" s="1">
        <v>1903.11</v>
      </c>
    </row>
    <row r="73" spans="3:9" ht="15">
      <c r="C73" s="1"/>
      <c r="D73" s="1" t="s">
        <v>60</v>
      </c>
      <c r="E73" s="1"/>
      <c r="F73" s="1"/>
      <c r="G73" s="1" t="s">
        <v>54</v>
      </c>
      <c r="H73" s="1"/>
      <c r="I73" s="1">
        <v>911.19</v>
      </c>
    </row>
    <row r="74" spans="3:9" ht="15">
      <c r="C74" s="1"/>
      <c r="D74" s="1" t="s">
        <v>84</v>
      </c>
      <c r="E74" s="1"/>
      <c r="F74" s="1"/>
      <c r="G74" s="1" t="s">
        <v>54</v>
      </c>
      <c r="H74" s="1"/>
      <c r="I74" s="1">
        <v>328.72</v>
      </c>
    </row>
    <row r="75" spans="3:9" ht="15">
      <c r="C75" s="1"/>
      <c r="D75" s="1" t="s">
        <v>85</v>
      </c>
      <c r="E75" s="1"/>
      <c r="F75" s="1"/>
      <c r="G75" s="1" t="s">
        <v>54</v>
      </c>
      <c r="H75" s="1"/>
      <c r="I75" s="1"/>
    </row>
    <row r="76" spans="3:9" ht="15">
      <c r="C76" s="1"/>
      <c r="D76" s="1" t="s">
        <v>65</v>
      </c>
      <c r="E76" s="1"/>
      <c r="F76" s="1"/>
      <c r="G76" s="1"/>
      <c r="H76" s="1"/>
      <c r="I76" s="1">
        <v>184.55</v>
      </c>
    </row>
    <row r="77" spans="3:9" ht="15">
      <c r="C77" s="1"/>
      <c r="D77" s="8" t="s">
        <v>66</v>
      </c>
      <c r="E77" s="1"/>
      <c r="F77" s="1"/>
      <c r="G77" s="1" t="s">
        <v>54</v>
      </c>
      <c r="H77" s="1"/>
      <c r="I77" s="1"/>
    </row>
    <row r="78" spans="3:9" ht="15">
      <c r="C78" s="1"/>
      <c r="D78" s="1" t="s">
        <v>83</v>
      </c>
      <c r="E78" s="1"/>
      <c r="F78" s="1"/>
      <c r="G78" s="1"/>
      <c r="H78" s="1"/>
      <c r="I78" s="1"/>
    </row>
    <row r="79" spans="3:9" ht="15">
      <c r="C79" s="1"/>
      <c r="D79" s="1"/>
      <c r="E79" s="1"/>
      <c r="F79" s="1"/>
      <c r="G79" s="1"/>
      <c r="H79" s="1"/>
      <c r="I79" s="1"/>
    </row>
    <row r="80" spans="3:9" ht="15">
      <c r="C80" s="1"/>
      <c r="D80" s="1"/>
      <c r="E80" s="1"/>
      <c r="F80" s="1"/>
      <c r="G80" s="1"/>
      <c r="H80" s="1"/>
      <c r="I80" s="1"/>
    </row>
    <row r="81" spans="3:9" ht="15">
      <c r="C81" s="1"/>
      <c r="D81" s="1"/>
      <c r="E81" s="1"/>
      <c r="F81" s="1"/>
      <c r="G81" s="1"/>
      <c r="H81" s="1"/>
      <c r="I81" s="1"/>
    </row>
    <row r="82" spans="3:9" ht="15">
      <c r="C82" s="1">
        <v>5</v>
      </c>
      <c r="D82" s="1" t="s">
        <v>67</v>
      </c>
      <c r="E82" s="1"/>
      <c r="F82" s="1"/>
      <c r="G82" s="1" t="s">
        <v>54</v>
      </c>
      <c r="H82" s="1"/>
      <c r="I82" s="1"/>
    </row>
    <row r="83" spans="3:9" ht="15">
      <c r="C83" s="1"/>
      <c r="D83" s="1"/>
      <c r="E83" s="1"/>
      <c r="F83" s="1"/>
      <c r="G83" s="1"/>
      <c r="H83" s="1"/>
      <c r="I83" s="1"/>
    </row>
    <row r="84" spans="3:9" ht="15">
      <c r="C84" s="1"/>
      <c r="D84" s="1" t="s">
        <v>68</v>
      </c>
      <c r="E84" s="1"/>
      <c r="F84" s="1"/>
      <c r="G84" s="1" t="s">
        <v>54</v>
      </c>
      <c r="H84" s="1"/>
      <c r="I84" s="1"/>
    </row>
    <row r="85" spans="3:9" ht="15">
      <c r="C85" s="1"/>
      <c r="D85" s="1" t="s">
        <v>69</v>
      </c>
      <c r="E85" s="1"/>
      <c r="F85" s="1"/>
      <c r="G85" s="1"/>
      <c r="H85" s="1"/>
      <c r="I85" s="1"/>
    </row>
    <row r="86" spans="3:9" ht="15">
      <c r="C86" s="1">
        <v>6</v>
      </c>
      <c r="D86" s="1" t="s">
        <v>70</v>
      </c>
      <c r="E86" s="1"/>
      <c r="F86" s="1"/>
      <c r="G86" s="1" t="s">
        <v>54</v>
      </c>
      <c r="H86" s="1"/>
      <c r="I86" s="1">
        <v>5101.76</v>
      </c>
    </row>
    <row r="87" spans="3:9" ht="15">
      <c r="C87" s="1">
        <v>7</v>
      </c>
      <c r="D87" s="1" t="s">
        <v>71</v>
      </c>
      <c r="E87" s="1"/>
      <c r="F87" s="1"/>
      <c r="G87" s="1" t="s">
        <v>54</v>
      </c>
      <c r="H87" s="1"/>
      <c r="I87" s="1"/>
    </row>
    <row r="88" spans="3:9" ht="15">
      <c r="C88" s="1">
        <v>8</v>
      </c>
      <c r="D88" s="1" t="s">
        <v>55</v>
      </c>
      <c r="E88" s="1"/>
      <c r="F88" s="1"/>
      <c r="G88" s="1" t="s">
        <v>54</v>
      </c>
      <c r="H88" s="1"/>
      <c r="I88" s="1"/>
    </row>
    <row r="89" spans="3:9" ht="15">
      <c r="C89" s="1">
        <v>9</v>
      </c>
      <c r="D89" s="1" t="s">
        <v>72</v>
      </c>
      <c r="E89" s="1"/>
      <c r="F89" s="1"/>
      <c r="G89" s="1" t="s">
        <v>54</v>
      </c>
      <c r="H89" s="1"/>
      <c r="I89" s="1"/>
    </row>
    <row r="90" spans="3:9" ht="15">
      <c r="C90" s="1">
        <v>10</v>
      </c>
      <c r="D90" s="1" t="s">
        <v>73</v>
      </c>
      <c r="E90" s="1"/>
      <c r="F90" s="1"/>
      <c r="G90" s="1" t="s">
        <v>54</v>
      </c>
      <c r="H90" s="1"/>
      <c r="I90" s="1">
        <v>13445.52</v>
      </c>
    </row>
    <row r="91" spans="3:9" ht="15">
      <c r="C91" s="1"/>
      <c r="D91" s="1"/>
      <c r="E91" s="1"/>
      <c r="F91" s="1"/>
      <c r="G91" s="1"/>
      <c r="H91" s="1"/>
      <c r="I91" s="1"/>
    </row>
    <row r="92" spans="3:9" ht="15">
      <c r="C92" s="1"/>
      <c r="D92" s="1"/>
      <c r="E92" s="1"/>
      <c r="F92" s="1"/>
      <c r="G92" s="1"/>
      <c r="H92" s="1"/>
      <c r="I92" s="1"/>
    </row>
    <row r="94" ht="15">
      <c r="E94" t="s">
        <v>74</v>
      </c>
    </row>
    <row r="95" ht="15">
      <c r="E95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5"/>
  <sheetViews>
    <sheetView zoomScalePageLayoutView="0" workbookViewId="0" topLeftCell="A2">
      <selection activeCell="H21" sqref="H21:H22"/>
    </sheetView>
  </sheetViews>
  <sheetFormatPr defaultColWidth="9.140625" defaultRowHeight="15"/>
  <cols>
    <col min="1" max="1" width="10.140625" style="0" bestFit="1" customWidth="1"/>
  </cols>
  <sheetData>
    <row r="2" ht="15">
      <c r="B2" t="s">
        <v>92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2339.26</v>
      </c>
      <c r="C10" s="1">
        <v>3743.8</v>
      </c>
      <c r="D10" s="1">
        <v>3421.64</v>
      </c>
      <c r="E10" s="1"/>
      <c r="F10" s="1">
        <f>SUM(D10:E10)</f>
        <v>3421.64</v>
      </c>
      <c r="G10" s="1">
        <v>2661.41</v>
      </c>
      <c r="H10" s="1"/>
      <c r="I10" s="1"/>
    </row>
    <row r="11" spans="1:9" ht="15">
      <c r="A11" s="1" t="s">
        <v>11</v>
      </c>
      <c r="B11" s="1">
        <v>8503.28</v>
      </c>
      <c r="C11" s="1">
        <v>2493.91</v>
      </c>
      <c r="D11" s="1">
        <v>2279.31</v>
      </c>
      <c r="E11" s="1"/>
      <c r="F11" s="1">
        <f>SUM(D11:E11)</f>
        <v>2279.31</v>
      </c>
      <c r="G11" s="1">
        <v>8717.88</v>
      </c>
      <c r="H11" s="1"/>
      <c r="I11" s="1"/>
    </row>
    <row r="12" spans="1:9" ht="15">
      <c r="A12" s="1" t="s">
        <v>12</v>
      </c>
      <c r="B12" s="1"/>
      <c r="C12" s="2">
        <f>SUM(C10:C11)</f>
        <v>6237.71</v>
      </c>
      <c r="D12" s="1"/>
      <c r="E12" s="1"/>
      <c r="F12" s="2">
        <f>SUM(F10:F11)</f>
        <v>5700.95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 t="s">
        <v>94</v>
      </c>
      <c r="B20" s="1" t="s">
        <v>103</v>
      </c>
      <c r="C20" s="1"/>
      <c r="D20" s="1"/>
      <c r="E20" s="1"/>
      <c r="F20" s="1"/>
      <c r="G20" s="1"/>
      <c r="H20" s="1">
        <v>1736.48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1" t="s">
        <v>96</v>
      </c>
      <c r="C21" s="1" t="s">
        <v>97</v>
      </c>
      <c r="D21" s="1"/>
      <c r="E21" s="1"/>
      <c r="F21" s="1"/>
      <c r="G21" s="1"/>
      <c r="H21" s="1">
        <v>991.98</v>
      </c>
      <c r="I21" s="1"/>
      <c r="J21" s="1"/>
      <c r="K21" s="1"/>
      <c r="L21" s="1"/>
      <c r="M21" s="1"/>
      <c r="N21" s="1"/>
      <c r="O21" s="1"/>
    </row>
    <row r="22" spans="1:15" ht="15">
      <c r="A22" s="9">
        <v>40491</v>
      </c>
      <c r="B22" s="1" t="s">
        <v>98</v>
      </c>
      <c r="C22" s="1"/>
      <c r="D22" s="1"/>
      <c r="E22" s="1"/>
      <c r="F22" s="1"/>
      <c r="G22" s="1"/>
      <c r="H22" s="1">
        <v>891.96</v>
      </c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 t="s">
        <v>31</v>
      </c>
      <c r="H25" s="1">
        <f>SUM(H20:H24)</f>
        <v>3620.42</v>
      </c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 t="s">
        <v>27</v>
      </c>
      <c r="C32" s="1" t="s">
        <v>28</v>
      </c>
      <c r="D32" s="1"/>
      <c r="E32" s="1" t="s">
        <v>29</v>
      </c>
      <c r="F32" s="1">
        <v>144.31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 t="s">
        <v>30</v>
      </c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32</v>
      </c>
      <c r="D38" s="1"/>
      <c r="E38" s="1">
        <v>576.7</v>
      </c>
      <c r="F38" s="1" t="s">
        <v>33</v>
      </c>
      <c r="G38" s="1"/>
      <c r="H38" s="1">
        <v>911.19</v>
      </c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 t="s">
        <v>34</v>
      </c>
      <c r="G40" s="1"/>
      <c r="H40" s="1">
        <v>1903.11</v>
      </c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 t="s">
        <v>35</v>
      </c>
      <c r="D41" s="1"/>
      <c r="E41" s="1"/>
      <c r="F41" s="1" t="s">
        <v>36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 t="s">
        <v>84</v>
      </c>
      <c r="D43" s="1"/>
      <c r="E43" s="1">
        <v>0.57</v>
      </c>
      <c r="F43" s="1"/>
      <c r="G43" s="1"/>
      <c r="H43" s="1">
        <v>328.72</v>
      </c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 t="s">
        <v>83</v>
      </c>
      <c r="D44" s="1"/>
      <c r="E44" s="1"/>
      <c r="F44" s="1"/>
      <c r="G44" s="1"/>
      <c r="H44" s="1">
        <v>0</v>
      </c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39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 t="s">
        <v>40</v>
      </c>
      <c r="D46" s="1"/>
      <c r="E46" s="1"/>
      <c r="F46" s="1">
        <v>0.32</v>
      </c>
      <c r="G46" s="1"/>
      <c r="H46" s="1">
        <v>184.55</v>
      </c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 t="s">
        <v>31</v>
      </c>
      <c r="H49" s="1">
        <f>SUM(H25:H48)</f>
        <v>6947.990000000001</v>
      </c>
      <c r="I49" s="1"/>
      <c r="J49" s="1"/>
      <c r="K49" s="1"/>
      <c r="L49" s="1" t="s">
        <v>31</v>
      </c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 t="s">
        <v>31</v>
      </c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 t="s">
        <v>41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4:7" ht="15">
      <c r="D54" t="s">
        <v>42</v>
      </c>
      <c r="E54" t="s">
        <v>43</v>
      </c>
      <c r="G54">
        <v>3327.57</v>
      </c>
    </row>
    <row r="55" ht="15">
      <c r="D55" t="s">
        <v>44</v>
      </c>
    </row>
    <row r="59" ht="15">
      <c r="B59" t="s">
        <v>45</v>
      </c>
    </row>
    <row r="60" ht="15">
      <c r="F60" t="s">
        <v>46</v>
      </c>
    </row>
    <row r="61" ht="15">
      <c r="F61" t="s">
        <v>47</v>
      </c>
    </row>
    <row r="62" ht="15">
      <c r="F62" t="s">
        <v>77</v>
      </c>
    </row>
    <row r="63" spans="3:6" ht="15">
      <c r="C63">
        <v>576.7</v>
      </c>
      <c r="F63" t="s">
        <v>93</v>
      </c>
    </row>
    <row r="65" spans="3:9" ht="15">
      <c r="C65" s="1" t="s">
        <v>49</v>
      </c>
      <c r="D65" s="1" t="s">
        <v>50</v>
      </c>
      <c r="E65" s="1"/>
      <c r="F65" s="1"/>
      <c r="G65" s="1" t="s">
        <v>51</v>
      </c>
      <c r="H65" s="1" t="s">
        <v>52</v>
      </c>
      <c r="I65" s="1"/>
    </row>
    <row r="66" spans="3:9" ht="15">
      <c r="C66" s="2">
        <v>1</v>
      </c>
      <c r="D66" s="5" t="s">
        <v>53</v>
      </c>
      <c r="E66" s="2"/>
      <c r="F66" s="2"/>
      <c r="G66" s="2" t="s">
        <v>54</v>
      </c>
      <c r="H66" s="2"/>
      <c r="I66" s="2">
        <v>6237.71</v>
      </c>
    </row>
    <row r="67" spans="3:9" ht="15">
      <c r="C67" s="1"/>
      <c r="D67" s="1"/>
      <c r="E67" s="1"/>
      <c r="F67" s="1"/>
      <c r="G67" s="1"/>
      <c r="H67" s="1"/>
      <c r="I67" s="1"/>
    </row>
    <row r="68" spans="3:9" ht="15">
      <c r="C68" s="3">
        <v>2</v>
      </c>
      <c r="D68" s="6" t="s">
        <v>55</v>
      </c>
      <c r="E68" s="3"/>
      <c r="F68" s="3"/>
      <c r="G68" s="3" t="s">
        <v>54</v>
      </c>
      <c r="H68" s="3"/>
      <c r="I68" s="3">
        <v>5700.95</v>
      </c>
    </row>
    <row r="69" spans="3:9" ht="15">
      <c r="C69" s="1">
        <v>3</v>
      </c>
      <c r="D69" s="1" t="s">
        <v>56</v>
      </c>
      <c r="E69" s="1"/>
      <c r="F69" s="1"/>
      <c r="G69" s="1" t="s">
        <v>54</v>
      </c>
      <c r="H69" s="1"/>
      <c r="I69" s="1"/>
    </row>
    <row r="70" spans="3:9" ht="15">
      <c r="C70" s="4">
        <v>4</v>
      </c>
      <c r="D70" s="7" t="s">
        <v>57</v>
      </c>
      <c r="E70" s="4"/>
      <c r="F70" s="4"/>
      <c r="G70" s="4" t="s">
        <v>54</v>
      </c>
      <c r="H70" s="4"/>
      <c r="I70" s="4">
        <v>6947.99</v>
      </c>
    </row>
    <row r="71" spans="3:9" ht="15">
      <c r="C71" s="4"/>
      <c r="D71" s="7" t="s">
        <v>11</v>
      </c>
      <c r="E71" s="4"/>
      <c r="F71" s="4"/>
      <c r="G71" s="4"/>
      <c r="H71" s="4"/>
      <c r="I71" s="4"/>
    </row>
    <row r="72" spans="3:9" ht="15">
      <c r="C72" s="1"/>
      <c r="D72" s="1" t="s">
        <v>58</v>
      </c>
      <c r="E72" s="1"/>
      <c r="F72" s="1"/>
      <c r="G72" s="1" t="s">
        <v>54</v>
      </c>
      <c r="H72" s="1"/>
      <c r="I72" s="1">
        <v>1903.11</v>
      </c>
    </row>
    <row r="73" spans="3:9" ht="15">
      <c r="C73" s="1"/>
      <c r="D73" s="1" t="s">
        <v>60</v>
      </c>
      <c r="E73" s="1"/>
      <c r="F73" s="1"/>
      <c r="G73" s="1" t="s">
        <v>54</v>
      </c>
      <c r="H73" s="1"/>
      <c r="I73" s="1">
        <v>911.19</v>
      </c>
    </row>
    <row r="74" spans="3:9" ht="15">
      <c r="C74" s="1"/>
      <c r="D74" s="1" t="s">
        <v>84</v>
      </c>
      <c r="E74" s="1"/>
      <c r="F74" s="1"/>
      <c r="G74" s="1" t="s">
        <v>54</v>
      </c>
      <c r="H74" s="1"/>
      <c r="I74" s="1">
        <v>328.72</v>
      </c>
    </row>
    <row r="75" spans="3:9" ht="15">
      <c r="C75" s="1"/>
      <c r="D75" s="1" t="s">
        <v>85</v>
      </c>
      <c r="E75" s="1"/>
      <c r="F75" s="1"/>
      <c r="G75" s="1" t="s">
        <v>54</v>
      </c>
      <c r="H75" s="1"/>
      <c r="I75" s="1"/>
    </row>
    <row r="76" spans="3:9" ht="15">
      <c r="C76" s="1"/>
      <c r="D76" s="1" t="s">
        <v>65</v>
      </c>
      <c r="E76" s="1"/>
      <c r="F76" s="1"/>
      <c r="G76" s="1"/>
      <c r="H76" s="1"/>
      <c r="I76" s="1">
        <v>184.55</v>
      </c>
    </row>
    <row r="77" spans="3:9" ht="15">
      <c r="C77" s="1"/>
      <c r="D77" s="8" t="s">
        <v>66</v>
      </c>
      <c r="E77" s="1"/>
      <c r="F77" s="1"/>
      <c r="G77" s="1" t="s">
        <v>54</v>
      </c>
      <c r="H77" s="1"/>
      <c r="I77" s="1"/>
    </row>
    <row r="78" spans="3:9" ht="15">
      <c r="C78" s="1"/>
      <c r="D78" s="1" t="s">
        <v>83</v>
      </c>
      <c r="E78" s="1"/>
      <c r="F78" s="1"/>
      <c r="G78" s="1"/>
      <c r="H78" s="1"/>
      <c r="I78" s="1"/>
    </row>
    <row r="79" spans="3:9" ht="15">
      <c r="C79" s="1"/>
      <c r="D79" s="1" t="s">
        <v>95</v>
      </c>
      <c r="E79" s="1"/>
      <c r="F79" s="1"/>
      <c r="G79" s="1"/>
      <c r="H79" s="1"/>
      <c r="I79" s="1">
        <v>1736.48</v>
      </c>
    </row>
    <row r="80" spans="3:9" ht="15">
      <c r="C80" s="1"/>
      <c r="D80" s="1" t="s">
        <v>96</v>
      </c>
      <c r="E80" s="1" t="s">
        <v>97</v>
      </c>
      <c r="F80" s="1"/>
      <c r="G80" s="1"/>
      <c r="H80" s="1"/>
      <c r="I80" s="1">
        <v>991.98</v>
      </c>
    </row>
    <row r="81" spans="3:9" ht="15">
      <c r="C81" s="1"/>
      <c r="D81" s="1" t="s">
        <v>98</v>
      </c>
      <c r="E81" s="1"/>
      <c r="F81" s="1"/>
      <c r="G81" s="1"/>
      <c r="H81" s="1"/>
      <c r="I81" s="1">
        <v>891.96</v>
      </c>
    </row>
    <row r="82" spans="3:9" ht="15">
      <c r="C82" s="1">
        <v>5</v>
      </c>
      <c r="D82" s="1" t="s">
        <v>67</v>
      </c>
      <c r="E82" s="1"/>
      <c r="F82" s="1"/>
      <c r="G82" s="1" t="s">
        <v>54</v>
      </c>
      <c r="H82" s="1"/>
      <c r="I82" s="1"/>
    </row>
    <row r="83" spans="3:9" ht="15">
      <c r="C83" s="1"/>
      <c r="D83" s="1"/>
      <c r="E83" s="1"/>
      <c r="F83" s="1"/>
      <c r="G83" s="1"/>
      <c r="H83" s="1"/>
      <c r="I83" s="1"/>
    </row>
    <row r="84" spans="3:9" ht="15">
      <c r="C84" s="1"/>
      <c r="D84" s="1" t="s">
        <v>68</v>
      </c>
      <c r="E84" s="1"/>
      <c r="F84" s="1"/>
      <c r="G84" s="1" t="s">
        <v>54</v>
      </c>
      <c r="H84" s="1"/>
      <c r="I84" s="1"/>
    </row>
    <row r="85" spans="3:9" ht="15">
      <c r="C85" s="1"/>
      <c r="D85" s="1" t="s">
        <v>69</v>
      </c>
      <c r="E85" s="1"/>
      <c r="F85" s="1"/>
      <c r="G85" s="1"/>
      <c r="H85" s="1"/>
      <c r="I85" s="1"/>
    </row>
    <row r="86" spans="3:9" ht="15">
      <c r="C86" s="1">
        <v>6</v>
      </c>
      <c r="D86" s="1" t="s">
        <v>70</v>
      </c>
      <c r="E86" s="1"/>
      <c r="F86" s="1"/>
      <c r="G86" s="1" t="s">
        <v>54</v>
      </c>
      <c r="H86" s="1"/>
      <c r="I86" s="1">
        <v>13445.52</v>
      </c>
    </row>
    <row r="87" spans="3:9" ht="15">
      <c r="C87" s="1">
        <v>7</v>
      </c>
      <c r="D87" s="1" t="s">
        <v>71</v>
      </c>
      <c r="E87" s="1"/>
      <c r="F87" s="1"/>
      <c r="G87" s="1" t="s">
        <v>54</v>
      </c>
      <c r="H87" s="1"/>
      <c r="I87" s="1"/>
    </row>
    <row r="88" spans="3:9" ht="15">
      <c r="C88" s="1">
        <v>8</v>
      </c>
      <c r="D88" s="1" t="s">
        <v>55</v>
      </c>
      <c r="E88" s="1"/>
      <c r="F88" s="1"/>
      <c r="G88" s="1" t="s">
        <v>54</v>
      </c>
      <c r="H88" s="1"/>
      <c r="I88" s="1"/>
    </row>
    <row r="89" spans="3:9" ht="15">
      <c r="C89" s="1">
        <v>9</v>
      </c>
      <c r="D89" s="1" t="s">
        <v>72</v>
      </c>
      <c r="E89" s="1"/>
      <c r="F89" s="1"/>
      <c r="G89" s="1" t="s">
        <v>54</v>
      </c>
      <c r="H89" s="1"/>
      <c r="I89" s="1"/>
    </row>
    <row r="90" spans="3:9" ht="15">
      <c r="C90" s="1">
        <v>10</v>
      </c>
      <c r="D90" s="1" t="s">
        <v>73</v>
      </c>
      <c r="E90" s="1"/>
      <c r="F90" s="1"/>
      <c r="G90" s="1" t="s">
        <v>54</v>
      </c>
      <c r="H90" s="1"/>
      <c r="I90" s="1">
        <v>12198.48</v>
      </c>
    </row>
    <row r="91" spans="3:9" ht="15">
      <c r="C91" s="1"/>
      <c r="D91" s="1"/>
      <c r="E91" s="1"/>
      <c r="F91" s="1"/>
      <c r="G91" s="1"/>
      <c r="H91" s="1"/>
      <c r="I91" s="1"/>
    </row>
    <row r="92" spans="3:9" ht="15">
      <c r="C92" s="1"/>
      <c r="D92" s="1"/>
      <c r="E92" s="1"/>
      <c r="F92" s="1"/>
      <c r="G92" s="1"/>
      <c r="H92" s="1"/>
      <c r="I92" s="1"/>
    </row>
    <row r="94" ht="15">
      <c r="E94" t="s">
        <v>74</v>
      </c>
    </row>
    <row r="95" ht="15">
      <c r="E95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95"/>
  <sheetViews>
    <sheetView zoomScalePageLayoutView="0" workbookViewId="0" topLeftCell="A79">
      <selection activeCell="M92" sqref="M92"/>
    </sheetView>
  </sheetViews>
  <sheetFormatPr defaultColWidth="9.140625" defaultRowHeight="15"/>
  <cols>
    <col min="1" max="1" width="10.140625" style="0" bestFit="1" customWidth="1"/>
  </cols>
  <sheetData>
    <row r="2" ht="15">
      <c r="B2" t="s">
        <v>99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2661.41</v>
      </c>
      <c r="C10" s="1">
        <v>3743.8</v>
      </c>
      <c r="D10" s="1">
        <v>2742.01</v>
      </c>
      <c r="E10" s="1"/>
      <c r="F10" s="1">
        <f>SUM(D10:E10)</f>
        <v>2742.01</v>
      </c>
      <c r="G10" s="1">
        <v>3663.2</v>
      </c>
      <c r="H10" s="1"/>
      <c r="I10" s="1"/>
    </row>
    <row r="11" spans="1:9" ht="15">
      <c r="A11" s="1" t="s">
        <v>11</v>
      </c>
      <c r="B11" s="1">
        <v>8717.88</v>
      </c>
      <c r="C11" s="1">
        <v>2493.91</v>
      </c>
      <c r="D11" s="1">
        <v>1826.59</v>
      </c>
      <c r="E11" s="1"/>
      <c r="F11" s="1">
        <v>1826.59</v>
      </c>
      <c r="G11" s="1">
        <v>9385.2</v>
      </c>
      <c r="H11" s="1"/>
      <c r="I11" s="1"/>
    </row>
    <row r="12" spans="1:9" ht="15">
      <c r="A12" s="1" t="s">
        <v>12</v>
      </c>
      <c r="B12" s="1"/>
      <c r="C12" s="2">
        <f>SUM(C10:C11)</f>
        <v>6237.71</v>
      </c>
      <c r="D12" s="1"/>
      <c r="E12" s="1"/>
      <c r="F12" s="2">
        <f>SUM(F10:F11)</f>
        <v>4568.6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 t="s">
        <v>100</v>
      </c>
      <c r="B20" s="1" t="s">
        <v>101</v>
      </c>
      <c r="C20" s="1"/>
      <c r="D20" s="1"/>
      <c r="E20" s="1"/>
      <c r="F20" s="1"/>
      <c r="G20" s="1"/>
      <c r="H20" s="1">
        <v>464</v>
      </c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 t="s">
        <v>31</v>
      </c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 t="s">
        <v>27</v>
      </c>
      <c r="C32" s="1" t="s">
        <v>28</v>
      </c>
      <c r="D32" s="1"/>
      <c r="E32" s="1" t="s">
        <v>29</v>
      </c>
      <c r="F32" s="1">
        <v>144.31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 t="s">
        <v>30</v>
      </c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 t="s">
        <v>32</v>
      </c>
      <c r="D38" s="1"/>
      <c r="E38" s="1">
        <v>595.2</v>
      </c>
      <c r="F38" s="1" t="s">
        <v>33</v>
      </c>
      <c r="G38" s="1"/>
      <c r="H38" s="1">
        <v>940.42</v>
      </c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 t="s">
        <v>34</v>
      </c>
      <c r="G40" s="1"/>
      <c r="H40" s="1">
        <v>1964.16</v>
      </c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 t="s">
        <v>35</v>
      </c>
      <c r="D41" s="1"/>
      <c r="E41" s="1"/>
      <c r="F41" s="1" t="s">
        <v>36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 t="s">
        <v>84</v>
      </c>
      <c r="D43" s="1"/>
      <c r="E43" s="1">
        <v>0.57</v>
      </c>
      <c r="F43" s="1"/>
      <c r="G43" s="1"/>
      <c r="H43" s="1">
        <v>339.26</v>
      </c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 t="s">
        <v>83</v>
      </c>
      <c r="D44" s="1"/>
      <c r="E44" s="1"/>
      <c r="F44" s="1"/>
      <c r="G44" s="1"/>
      <c r="H44" s="1">
        <v>0</v>
      </c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 t="s">
        <v>39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 t="s">
        <v>40</v>
      </c>
      <c r="D46" s="1"/>
      <c r="E46" s="1"/>
      <c r="F46" s="1">
        <v>0.32</v>
      </c>
      <c r="G46" s="1"/>
      <c r="H46" s="1">
        <v>190.46</v>
      </c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 t="s">
        <v>31</v>
      </c>
      <c r="H49" s="1">
        <f>SUM(H20:H48)</f>
        <v>3898.3</v>
      </c>
      <c r="I49" s="1"/>
      <c r="J49" s="1"/>
      <c r="K49" s="1"/>
      <c r="L49" s="1" t="s">
        <v>31</v>
      </c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 t="s">
        <v>41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4" spans="4:5" ht="15">
      <c r="D54" t="s">
        <v>42</v>
      </c>
      <c r="E54" t="s">
        <v>43</v>
      </c>
    </row>
    <row r="55" ht="15">
      <c r="D55" t="s">
        <v>44</v>
      </c>
    </row>
    <row r="59" ht="15">
      <c r="B59" t="s">
        <v>45</v>
      </c>
    </row>
    <row r="60" ht="15">
      <c r="F60" t="s">
        <v>46</v>
      </c>
    </row>
    <row r="61" ht="15">
      <c r="F61" t="s">
        <v>47</v>
      </c>
    </row>
    <row r="62" ht="15">
      <c r="F62" t="s">
        <v>77</v>
      </c>
    </row>
    <row r="63" spans="3:6" ht="15">
      <c r="C63">
        <v>595.2</v>
      </c>
      <c r="F63" t="s">
        <v>102</v>
      </c>
    </row>
    <row r="65" spans="3:9" ht="15">
      <c r="C65" s="1" t="s">
        <v>49</v>
      </c>
      <c r="D65" s="1" t="s">
        <v>50</v>
      </c>
      <c r="E65" s="1"/>
      <c r="F65" s="1"/>
      <c r="G65" s="1" t="s">
        <v>51</v>
      </c>
      <c r="H65" s="1" t="s">
        <v>52</v>
      </c>
      <c r="I65" s="1"/>
    </row>
    <row r="66" spans="3:9" ht="15">
      <c r="C66" s="2">
        <v>1</v>
      </c>
      <c r="D66" s="5" t="s">
        <v>53</v>
      </c>
      <c r="E66" s="2"/>
      <c r="F66" s="2"/>
      <c r="G66" s="2" t="s">
        <v>54</v>
      </c>
      <c r="H66" s="2"/>
      <c r="I66" s="2">
        <v>6237.71</v>
      </c>
    </row>
    <row r="67" spans="3:9" ht="15">
      <c r="C67" s="1"/>
      <c r="D67" s="1"/>
      <c r="E67" s="1"/>
      <c r="F67" s="1"/>
      <c r="G67" s="1"/>
      <c r="H67" s="1"/>
      <c r="I67" s="1"/>
    </row>
    <row r="68" spans="3:9" ht="15">
      <c r="C68" s="3">
        <v>2</v>
      </c>
      <c r="D68" s="6" t="s">
        <v>55</v>
      </c>
      <c r="E68" s="3"/>
      <c r="F68" s="3"/>
      <c r="G68" s="3" t="s">
        <v>54</v>
      </c>
      <c r="H68" s="3"/>
      <c r="I68" s="3">
        <v>4568.6</v>
      </c>
    </row>
    <row r="69" spans="3:9" ht="15">
      <c r="C69" s="1">
        <v>3</v>
      </c>
      <c r="D69" s="1" t="s">
        <v>56</v>
      </c>
      <c r="E69" s="1"/>
      <c r="F69" s="1"/>
      <c r="G69" s="1" t="s">
        <v>54</v>
      </c>
      <c r="H69" s="1"/>
      <c r="I69" s="1"/>
    </row>
    <row r="70" spans="3:9" ht="15">
      <c r="C70" s="4">
        <v>4</v>
      </c>
      <c r="D70" s="7" t="s">
        <v>57</v>
      </c>
      <c r="E70" s="4"/>
      <c r="F70" s="4"/>
      <c r="G70" s="4" t="s">
        <v>54</v>
      </c>
      <c r="H70" s="4"/>
      <c r="I70" s="4">
        <v>3898.3</v>
      </c>
    </row>
    <row r="71" spans="3:9" ht="15">
      <c r="C71" s="4"/>
      <c r="D71" s="7" t="s">
        <v>11</v>
      </c>
      <c r="E71" s="4"/>
      <c r="F71" s="4"/>
      <c r="G71" s="4"/>
      <c r="H71" s="4"/>
      <c r="I71" s="4"/>
    </row>
    <row r="72" spans="3:9" ht="15">
      <c r="C72" s="1"/>
      <c r="D72" s="1" t="s">
        <v>58</v>
      </c>
      <c r="E72" s="1"/>
      <c r="F72" s="1"/>
      <c r="G72" s="1" t="s">
        <v>54</v>
      </c>
      <c r="H72" s="1"/>
      <c r="I72" s="1">
        <v>1964.16</v>
      </c>
    </row>
    <row r="73" spans="3:9" ht="15">
      <c r="C73" s="1"/>
      <c r="D73" s="1" t="s">
        <v>60</v>
      </c>
      <c r="E73" s="1"/>
      <c r="F73" s="1"/>
      <c r="G73" s="1" t="s">
        <v>54</v>
      </c>
      <c r="H73" s="1"/>
      <c r="I73" s="1">
        <v>940.42</v>
      </c>
    </row>
    <row r="74" spans="3:9" ht="15">
      <c r="C74" s="1"/>
      <c r="D74" s="1" t="s">
        <v>84</v>
      </c>
      <c r="E74" s="1"/>
      <c r="F74" s="1"/>
      <c r="G74" s="1" t="s">
        <v>54</v>
      </c>
      <c r="H74" s="1"/>
      <c r="I74" s="1">
        <v>339.26</v>
      </c>
    </row>
    <row r="75" spans="3:9" ht="15">
      <c r="C75" s="1"/>
      <c r="D75" s="1" t="s">
        <v>85</v>
      </c>
      <c r="E75" s="1"/>
      <c r="F75" s="1"/>
      <c r="G75" s="1" t="s">
        <v>54</v>
      </c>
      <c r="H75" s="1"/>
      <c r="I75" s="1"/>
    </row>
    <row r="76" spans="3:9" ht="15">
      <c r="C76" s="1"/>
      <c r="D76" s="1" t="s">
        <v>65</v>
      </c>
      <c r="E76" s="1"/>
      <c r="F76" s="1"/>
      <c r="G76" s="1"/>
      <c r="H76" s="1"/>
      <c r="I76" s="1">
        <v>190.46</v>
      </c>
    </row>
    <row r="77" spans="3:9" ht="15">
      <c r="C77" s="1"/>
      <c r="D77" s="8" t="s">
        <v>66</v>
      </c>
      <c r="E77" s="1"/>
      <c r="F77" s="1"/>
      <c r="G77" s="1" t="s">
        <v>54</v>
      </c>
      <c r="H77" s="1"/>
      <c r="I77" s="1"/>
    </row>
    <row r="78" spans="3:9" ht="15">
      <c r="C78" s="1"/>
      <c r="D78" s="1" t="s">
        <v>83</v>
      </c>
      <c r="E78" s="1"/>
      <c r="F78" s="1"/>
      <c r="G78" s="1"/>
      <c r="H78" s="1"/>
      <c r="I78" s="1"/>
    </row>
    <row r="79" spans="3:9" ht="15">
      <c r="C79" s="1"/>
      <c r="D79" s="1" t="s">
        <v>101</v>
      </c>
      <c r="E79" s="1"/>
      <c r="F79" s="1"/>
      <c r="G79" s="1"/>
      <c r="H79" s="1"/>
      <c r="I79" s="1">
        <v>464</v>
      </c>
    </row>
    <row r="80" spans="3:9" ht="15">
      <c r="C80" s="1"/>
      <c r="D80" s="1"/>
      <c r="E80" s="1"/>
      <c r="F80" s="1"/>
      <c r="G80" s="1"/>
      <c r="H80" s="1"/>
      <c r="I80" s="1"/>
    </row>
    <row r="81" spans="3:9" ht="15">
      <c r="C81" s="1"/>
      <c r="D81" s="1"/>
      <c r="E81" s="1"/>
      <c r="F81" s="1"/>
      <c r="G81" s="1"/>
      <c r="H81" s="1"/>
      <c r="I81" s="1"/>
    </row>
    <row r="82" spans="3:9" ht="15">
      <c r="C82" s="1">
        <v>5</v>
      </c>
      <c r="D82" s="1"/>
      <c r="E82" s="1"/>
      <c r="F82" s="1"/>
      <c r="G82" s="1" t="s">
        <v>54</v>
      </c>
      <c r="H82" s="1"/>
      <c r="I82" s="1"/>
    </row>
    <row r="83" spans="3:9" ht="15">
      <c r="C83" s="1"/>
      <c r="D83" s="1"/>
      <c r="E83" s="1"/>
      <c r="F83" s="1"/>
      <c r="G83" s="1"/>
      <c r="H83" s="1"/>
      <c r="I83" s="1"/>
    </row>
    <row r="84" spans="3:9" ht="15">
      <c r="C84" s="1"/>
      <c r="D84" s="1" t="s">
        <v>68</v>
      </c>
      <c r="E84" s="1"/>
      <c r="F84" s="1"/>
      <c r="G84" s="1" t="s">
        <v>54</v>
      </c>
      <c r="H84" s="1"/>
      <c r="I84" s="1"/>
    </row>
    <row r="85" spans="3:9" ht="15">
      <c r="C85" s="1"/>
      <c r="D85" s="1" t="s">
        <v>69</v>
      </c>
      <c r="E85" s="1"/>
      <c r="F85" s="1"/>
      <c r="G85" s="1"/>
      <c r="H85" s="1"/>
      <c r="I85" s="1"/>
    </row>
    <row r="86" spans="3:9" ht="15">
      <c r="C86" s="1">
        <v>6</v>
      </c>
      <c r="D86" s="1" t="s">
        <v>70</v>
      </c>
      <c r="E86" s="1"/>
      <c r="F86" s="1"/>
      <c r="G86" s="1" t="s">
        <v>54</v>
      </c>
      <c r="H86" s="1"/>
      <c r="I86" s="1">
        <v>12198.48</v>
      </c>
    </row>
    <row r="87" spans="3:9" ht="15">
      <c r="C87" s="1">
        <v>7</v>
      </c>
      <c r="D87" s="1" t="s">
        <v>71</v>
      </c>
      <c r="E87" s="1"/>
      <c r="F87" s="1"/>
      <c r="G87" s="1" t="s">
        <v>54</v>
      </c>
      <c r="H87" s="1"/>
      <c r="I87" s="1"/>
    </row>
    <row r="88" spans="3:9" ht="15">
      <c r="C88" s="1">
        <v>8</v>
      </c>
      <c r="D88" s="1" t="s">
        <v>55</v>
      </c>
      <c r="E88" s="1"/>
      <c r="F88" s="1"/>
      <c r="G88" s="1" t="s">
        <v>54</v>
      </c>
      <c r="H88" s="1"/>
      <c r="I88" s="1"/>
    </row>
    <row r="89" spans="3:9" ht="15">
      <c r="C89" s="1">
        <v>9</v>
      </c>
      <c r="D89" s="1" t="s">
        <v>72</v>
      </c>
      <c r="E89" s="1"/>
      <c r="F89" s="1"/>
      <c r="G89" s="1" t="s">
        <v>54</v>
      </c>
      <c r="H89" s="1"/>
      <c r="I89" s="1"/>
    </row>
    <row r="90" spans="3:9" ht="15">
      <c r="C90" s="1">
        <v>10</v>
      </c>
      <c r="D90" s="1" t="s">
        <v>73</v>
      </c>
      <c r="E90" s="1"/>
      <c r="F90" s="1"/>
      <c r="G90" s="1" t="s">
        <v>54</v>
      </c>
      <c r="H90" s="1"/>
      <c r="I90" s="1">
        <v>12868.78</v>
      </c>
    </row>
    <row r="91" spans="3:9" ht="15">
      <c r="C91" s="1"/>
      <c r="D91" s="1"/>
      <c r="E91" s="1"/>
      <c r="F91" s="1"/>
      <c r="G91" s="1"/>
      <c r="H91" s="1"/>
      <c r="I91" s="1"/>
    </row>
    <row r="92" spans="3:9" ht="15">
      <c r="C92" s="1"/>
      <c r="D92" s="1"/>
      <c r="E92" s="1"/>
      <c r="F92" s="1"/>
      <c r="G92" s="1"/>
      <c r="H92" s="1"/>
      <c r="I92" s="1"/>
    </row>
    <row r="94" ht="15">
      <c r="E94" t="s">
        <v>74</v>
      </c>
    </row>
    <row r="95" ht="15">
      <c r="E95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66">
      <selection activeCell="C48" sqref="C48:Q86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104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3663.2</v>
      </c>
      <c r="C10" s="1">
        <v>3041.47</v>
      </c>
      <c r="D10" s="1">
        <v>2132.49</v>
      </c>
      <c r="E10" s="1"/>
      <c r="F10" s="1">
        <f>SUM(D10:E10)</f>
        <v>2132.49</v>
      </c>
      <c r="G10" s="1">
        <v>4572.18</v>
      </c>
      <c r="H10" s="1"/>
      <c r="I10" s="1"/>
    </row>
    <row r="11" spans="1:9" ht="15">
      <c r="A11" s="1" t="s">
        <v>11</v>
      </c>
      <c r="B11" s="1">
        <v>9385.2</v>
      </c>
      <c r="C11" s="1">
        <v>3981.91</v>
      </c>
      <c r="D11" s="1">
        <v>2349.22</v>
      </c>
      <c r="E11" s="1"/>
      <c r="F11" s="1">
        <v>2349.22</v>
      </c>
      <c r="G11" s="1">
        <v>11017.89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4481.709999999999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/>
      <c r="B19" s="1"/>
      <c r="C19" s="1"/>
      <c r="D19" s="1"/>
      <c r="E19" s="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/>
      <c r="J21" s="1"/>
      <c r="K21" s="1"/>
      <c r="L21" s="1"/>
      <c r="M21" s="1"/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1"/>
      <c r="B23" s="1" t="s">
        <v>27</v>
      </c>
      <c r="C23" s="1" t="s">
        <v>28</v>
      </c>
      <c r="D23" s="1"/>
      <c r="E23" s="1" t="s">
        <v>29</v>
      </c>
      <c r="F23" s="1">
        <v>144.31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105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106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107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108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84</v>
      </c>
      <c r="D34" s="1"/>
      <c r="E34" s="1"/>
      <c r="F34" s="1" t="s">
        <v>109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83</v>
      </c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110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40</v>
      </c>
      <c r="D37" s="1"/>
      <c r="E37" s="1"/>
      <c r="F37" s="1" t="s">
        <v>111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SUM(H20:H39)</f>
        <v>3981.8900000000003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42</v>
      </c>
      <c r="E42" t="s">
        <v>43</v>
      </c>
    </row>
    <row r="43" ht="15">
      <c r="D43" t="s">
        <v>44</v>
      </c>
    </row>
    <row r="47" ht="15">
      <c r="B47" t="s">
        <v>45</v>
      </c>
    </row>
    <row r="48" ht="15">
      <c r="F48" t="s">
        <v>46</v>
      </c>
    </row>
    <row r="49" ht="15">
      <c r="F49" t="s">
        <v>47</v>
      </c>
    </row>
    <row r="50" ht="15">
      <c r="F50" t="s">
        <v>77</v>
      </c>
    </row>
    <row r="51" spans="3:6" ht="15">
      <c r="C51">
        <v>595.2</v>
      </c>
      <c r="F51" t="s">
        <v>123</v>
      </c>
    </row>
    <row r="53" spans="3:15" ht="15">
      <c r="C53" s="1" t="s">
        <v>49</v>
      </c>
      <c r="D53" s="1" t="s">
        <v>50</v>
      </c>
      <c r="E53" s="1"/>
      <c r="F53" s="1"/>
      <c r="G53" s="1" t="s">
        <v>51</v>
      </c>
      <c r="H53" s="1" t="s">
        <v>52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53</v>
      </c>
      <c r="E54" s="2"/>
      <c r="F54" s="2"/>
      <c r="G54" s="2" t="s">
        <v>54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55</v>
      </c>
      <c r="E56" s="3"/>
      <c r="F56" s="3"/>
      <c r="G56" s="3" t="s">
        <v>54</v>
      </c>
      <c r="H56" s="3"/>
      <c r="I56" s="3">
        <v>4481.71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56</v>
      </c>
      <c r="E57" s="1"/>
      <c r="F57" s="1"/>
      <c r="G57" s="1" t="s">
        <v>54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57</v>
      </c>
      <c r="E58" s="4"/>
      <c r="F58" s="4"/>
      <c r="G58" s="4" t="s">
        <v>54</v>
      </c>
      <c r="H58" s="4"/>
      <c r="I58" s="4">
        <v>3981.89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112</v>
      </c>
      <c r="E60" s="1" t="s">
        <v>113</v>
      </c>
      <c r="F60" s="1"/>
      <c r="G60" s="1" t="s">
        <v>54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114</v>
      </c>
      <c r="E61" s="1"/>
      <c r="F61" s="1"/>
      <c r="G61" s="1" t="s">
        <v>54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115</v>
      </c>
      <c r="E62" s="1"/>
      <c r="F62" s="1"/>
      <c r="G62" s="1" t="s">
        <v>54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116</v>
      </c>
      <c r="E63" s="1"/>
      <c r="F63" s="1"/>
      <c r="G63" s="1" t="s">
        <v>54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117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118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119</v>
      </c>
      <c r="E66" s="1"/>
      <c r="F66" s="1" t="s">
        <v>120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116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121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122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66</v>
      </c>
      <c r="E70" s="1"/>
      <c r="F70" s="1"/>
      <c r="G70" s="1" t="s">
        <v>54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 t="s">
        <v>83</v>
      </c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 t="s">
        <v>101</v>
      </c>
      <c r="E72" s="1"/>
      <c r="F72" s="1"/>
      <c r="G72" s="1"/>
      <c r="H72" s="1"/>
      <c r="I72" s="1">
        <v>464</v>
      </c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68</v>
      </c>
      <c r="E74" s="1"/>
      <c r="F74" s="1"/>
      <c r="G74" s="1" t="s">
        <v>54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69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70</v>
      </c>
      <c r="E76" s="1"/>
      <c r="F76" s="1"/>
      <c r="G76" s="1" t="s">
        <v>54</v>
      </c>
      <c r="H76" s="1"/>
      <c r="I76" s="1">
        <v>12868.78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71</v>
      </c>
      <c r="E77" s="1"/>
      <c r="F77" s="1"/>
      <c r="G77" s="1" t="s">
        <v>54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55</v>
      </c>
      <c r="E78" s="1"/>
      <c r="F78" s="1"/>
      <c r="G78" s="1" t="s">
        <v>54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72</v>
      </c>
      <c r="E79" s="1"/>
      <c r="F79" s="1"/>
      <c r="G79" s="1" t="s">
        <v>54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73</v>
      </c>
      <c r="E80" s="1"/>
      <c r="F80" s="1"/>
      <c r="G80" s="1" t="s">
        <v>54</v>
      </c>
      <c r="H80" s="1"/>
      <c r="I80" s="1">
        <v>13368.6</v>
      </c>
      <c r="K80" s="1"/>
      <c r="L80" s="1"/>
      <c r="M80" s="1"/>
      <c r="N80" s="1"/>
      <c r="O80" s="1"/>
    </row>
    <row r="81" spans="3:15" ht="15">
      <c r="C81" s="1"/>
      <c r="D81" s="1"/>
      <c r="E81" s="1"/>
      <c r="F81" s="1"/>
      <c r="G81" s="1"/>
      <c r="H81" s="1"/>
      <c r="I81" s="1"/>
      <c r="K81" s="1"/>
      <c r="L81" s="1"/>
      <c r="M81" s="1"/>
      <c r="N81" s="1" t="s">
        <v>31</v>
      </c>
      <c r="O81" s="1"/>
    </row>
    <row r="82" spans="3:15" ht="15">
      <c r="C82" s="1"/>
      <c r="D82" s="1"/>
      <c r="E82" s="1"/>
      <c r="F82" s="1"/>
      <c r="G82" s="1"/>
      <c r="H82" s="1"/>
      <c r="I82" s="1"/>
      <c r="K82" s="1"/>
      <c r="L82" s="1"/>
      <c r="M82" s="1"/>
      <c r="N82" s="1"/>
      <c r="O82" s="1"/>
    </row>
    <row r="84" ht="15">
      <c r="E84" t="s">
        <v>74</v>
      </c>
    </row>
    <row r="85" ht="15">
      <c r="E85" t="s">
        <v>75</v>
      </c>
    </row>
  </sheetData>
  <sheetProtection/>
  <printOptions/>
  <pageMargins left="0.7086614173228347" right="0.7086614173228347" top="0.31496062992125984" bottom="0.15748031496062992" header="0.31496062992125984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85"/>
  <sheetViews>
    <sheetView zoomScalePageLayoutView="0" workbookViewId="0" topLeftCell="A40">
      <selection activeCell="C48" sqref="C48:P87"/>
    </sheetView>
  </sheetViews>
  <sheetFormatPr defaultColWidth="9.140625" defaultRowHeight="15"/>
  <cols>
    <col min="1" max="1" width="10.140625" style="0" bestFit="1" customWidth="1"/>
  </cols>
  <sheetData>
    <row r="2" ht="15">
      <c r="B2" t="s">
        <v>136</v>
      </c>
    </row>
    <row r="8" spans="1:9" ht="15">
      <c r="A8" s="1"/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/>
      <c r="I8" s="1"/>
    </row>
    <row r="9" spans="1:9" ht="15">
      <c r="A9" s="1"/>
      <c r="B9" s="1" t="s">
        <v>6</v>
      </c>
      <c r="C9" s="1"/>
      <c r="D9" s="1"/>
      <c r="E9" s="1" t="s">
        <v>7</v>
      </c>
      <c r="F9" s="1" t="s">
        <v>8</v>
      </c>
      <c r="G9" s="1" t="s">
        <v>9</v>
      </c>
      <c r="H9" s="1"/>
      <c r="I9" s="1"/>
    </row>
    <row r="10" spans="1:9" ht="15">
      <c r="A10" s="1" t="s">
        <v>10</v>
      </c>
      <c r="B10" s="1">
        <v>4572.18</v>
      </c>
      <c r="C10" s="1">
        <v>3041.47</v>
      </c>
      <c r="D10" s="1">
        <v>2533.2</v>
      </c>
      <c r="E10" s="1"/>
      <c r="F10" s="1">
        <f>SUM(D10:E10)</f>
        <v>2533.2</v>
      </c>
      <c r="G10" s="1">
        <v>5080.45</v>
      </c>
      <c r="H10" s="1"/>
      <c r="I10" s="1"/>
    </row>
    <row r="11" spans="1:9" ht="15">
      <c r="A11" s="1" t="s">
        <v>11</v>
      </c>
      <c r="B11" s="1">
        <v>11017.89</v>
      </c>
      <c r="C11" s="1">
        <v>3981.91</v>
      </c>
      <c r="D11" s="1">
        <v>3324.23</v>
      </c>
      <c r="E11" s="1"/>
      <c r="F11" s="1">
        <v>3324.23</v>
      </c>
      <c r="G11" s="1">
        <v>11675.57</v>
      </c>
      <c r="H11" s="1"/>
      <c r="I11" s="1"/>
    </row>
    <row r="12" spans="1:9" ht="15">
      <c r="A12" s="1" t="s">
        <v>12</v>
      </c>
      <c r="B12" s="1"/>
      <c r="C12" s="2">
        <f>SUM(C10:C11)</f>
        <v>7023.379999999999</v>
      </c>
      <c r="D12" s="1"/>
      <c r="E12" s="1"/>
      <c r="F12" s="2">
        <f>SUM(F10:F11)</f>
        <v>5857.43</v>
      </c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7" spans="1:15" ht="15">
      <c r="A17" s="1"/>
      <c r="B17" s="1" t="s">
        <v>13</v>
      </c>
      <c r="C17" s="1" t="s">
        <v>14</v>
      </c>
      <c r="D17" s="1"/>
      <c r="E17" s="1" t="s">
        <v>15</v>
      </c>
      <c r="F17" s="1"/>
      <c r="G17" s="1"/>
      <c r="H17" s="1"/>
      <c r="I17" s="1" t="s">
        <v>16</v>
      </c>
      <c r="J17" s="1"/>
      <c r="K17" s="1"/>
      <c r="L17" s="1"/>
      <c r="M17" s="1"/>
      <c r="N17" s="1"/>
      <c r="O17" s="1"/>
    </row>
    <row r="18" spans="1:15" ht="15">
      <c r="A18" s="1"/>
      <c r="B18" s="1"/>
      <c r="C18" s="1"/>
      <c r="D18" s="1"/>
      <c r="E18" s="1" t="s">
        <v>17</v>
      </c>
      <c r="F18" s="1" t="s">
        <v>18</v>
      </c>
      <c r="G18" s="1" t="s">
        <v>19</v>
      </c>
      <c r="H18" s="1" t="s">
        <v>20</v>
      </c>
      <c r="I18" s="1" t="s">
        <v>21</v>
      </c>
      <c r="J18" s="1" t="s">
        <v>22</v>
      </c>
      <c r="K18" s="1" t="s">
        <v>23</v>
      </c>
      <c r="L18" s="1" t="s">
        <v>24</v>
      </c>
      <c r="M18" s="1" t="s">
        <v>25</v>
      </c>
      <c r="N18" s="1"/>
      <c r="O18" s="1"/>
    </row>
    <row r="19" spans="1:15" ht="15">
      <c r="A19" s="1" t="s">
        <v>125</v>
      </c>
      <c r="B19" s="1" t="s">
        <v>124</v>
      </c>
      <c r="C19" s="1"/>
      <c r="D19" s="1"/>
      <c r="E19" s="1">
        <v>2</v>
      </c>
      <c r="F19" s="1"/>
      <c r="G19" s="1"/>
      <c r="H19" s="1">
        <v>577</v>
      </c>
      <c r="I19" s="1" t="s">
        <v>127</v>
      </c>
      <c r="J19" s="1" t="s">
        <v>62</v>
      </c>
      <c r="K19" s="1">
        <v>2</v>
      </c>
      <c r="L19" s="1"/>
      <c r="M19" s="1">
        <v>276</v>
      </c>
      <c r="N19" s="1"/>
      <c r="O19" s="1"/>
    </row>
    <row r="20" spans="1:15" ht="15">
      <c r="A20" s="1" t="s">
        <v>125</v>
      </c>
      <c r="B20" s="1" t="s">
        <v>126</v>
      </c>
      <c r="C20" s="1"/>
      <c r="D20" s="1"/>
      <c r="E20" s="1"/>
      <c r="F20" s="1"/>
      <c r="G20" s="1"/>
      <c r="H20" s="1">
        <v>694.64</v>
      </c>
      <c r="I20" s="1" t="s">
        <v>128</v>
      </c>
      <c r="J20" s="1" t="s">
        <v>62</v>
      </c>
      <c r="K20" s="1">
        <v>2</v>
      </c>
      <c r="L20" s="1"/>
      <c r="M20" s="1">
        <v>32</v>
      </c>
      <c r="N20" s="1"/>
      <c r="O20" s="1"/>
    </row>
    <row r="21" spans="1:15" ht="15">
      <c r="A21" s="1"/>
      <c r="B21" s="1"/>
      <c r="C21" s="1"/>
      <c r="D21" s="1"/>
      <c r="E21" s="1"/>
      <c r="F21" s="1"/>
      <c r="G21" s="1" t="s">
        <v>31</v>
      </c>
      <c r="H21" s="1"/>
      <c r="I21" s="1" t="s">
        <v>129</v>
      </c>
      <c r="J21" s="1" t="s">
        <v>62</v>
      </c>
      <c r="K21" s="1">
        <v>4</v>
      </c>
      <c r="L21" s="1"/>
      <c r="M21" s="1">
        <v>48</v>
      </c>
      <c r="N21" s="1"/>
      <c r="O21" s="1"/>
    </row>
    <row r="22" spans="1:15" ht="15">
      <c r="A22" s="1"/>
      <c r="B22" s="1"/>
      <c r="C22" s="1" t="s">
        <v>26</v>
      </c>
      <c r="D22" s="1"/>
      <c r="E22" s="1"/>
      <c r="F22" s="1"/>
      <c r="G22" s="1"/>
      <c r="H22" s="1"/>
      <c r="I22" s="1" t="s">
        <v>130</v>
      </c>
      <c r="J22" s="1" t="s">
        <v>62</v>
      </c>
      <c r="K22" s="1">
        <v>2</v>
      </c>
      <c r="L22" s="1"/>
      <c r="M22" s="1">
        <v>38</v>
      </c>
      <c r="N22" s="1"/>
      <c r="O22" s="1"/>
    </row>
    <row r="23" spans="1:15" ht="15">
      <c r="A23" s="1"/>
      <c r="B23" s="1" t="s">
        <v>27</v>
      </c>
      <c r="C23" s="1" t="s">
        <v>28</v>
      </c>
      <c r="D23" s="1"/>
      <c r="E23" s="1" t="s">
        <v>29</v>
      </c>
      <c r="F23" s="1">
        <v>144.31</v>
      </c>
      <c r="G23" s="1"/>
      <c r="H23" s="1"/>
      <c r="I23" s="1" t="s">
        <v>131</v>
      </c>
      <c r="J23" s="1" t="s">
        <v>62</v>
      </c>
      <c r="K23" s="1">
        <v>2</v>
      </c>
      <c r="L23" s="1"/>
      <c r="M23" s="1">
        <v>24</v>
      </c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 t="s">
        <v>132</v>
      </c>
      <c r="J24" s="1" t="s">
        <v>133</v>
      </c>
      <c r="K24" s="1">
        <v>0.5</v>
      </c>
      <c r="L24" s="1"/>
      <c r="M24" s="1">
        <v>20</v>
      </c>
      <c r="N24" s="1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 t="s">
        <v>134</v>
      </c>
      <c r="J25" s="1" t="s">
        <v>133</v>
      </c>
      <c r="K25" s="1">
        <v>0.3</v>
      </c>
      <c r="L25" s="1"/>
      <c r="M25" s="1">
        <v>150</v>
      </c>
      <c r="N25" s="1"/>
      <c r="O25" s="1"/>
    </row>
    <row r="26" spans="1:15" ht="15">
      <c r="A26" s="1"/>
      <c r="B26" s="1"/>
      <c r="C26" s="1"/>
      <c r="D26" s="1"/>
      <c r="E26" s="1"/>
      <c r="F26" s="1"/>
      <c r="G26" s="1" t="s">
        <v>30</v>
      </c>
      <c r="H26" s="1"/>
      <c r="I26" s="1" t="s">
        <v>135</v>
      </c>
      <c r="J26" s="1"/>
      <c r="K26" s="1">
        <v>0.1</v>
      </c>
      <c r="L26" s="1"/>
      <c r="M26" s="1">
        <v>7</v>
      </c>
      <c r="N26" s="1"/>
      <c r="O26" s="1"/>
    </row>
    <row r="27" spans="1:1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31</v>
      </c>
      <c r="M27" s="1">
        <f>SUM(M19:M26)</f>
        <v>595</v>
      </c>
      <c r="N27" s="1"/>
      <c r="O27" s="1"/>
    </row>
    <row r="28" spans="1:15" ht="15">
      <c r="A28" s="1"/>
      <c r="B28" s="1"/>
      <c r="C28" s="1"/>
      <c r="D28" s="1"/>
      <c r="E28" s="1">
        <v>595.2</v>
      </c>
      <c r="F28" s="1" t="s">
        <v>105</v>
      </c>
      <c r="G28" s="1"/>
      <c r="H28" s="1">
        <v>999.94</v>
      </c>
      <c r="I28" s="1"/>
      <c r="J28" s="1"/>
      <c r="K28" s="1"/>
      <c r="L28" s="1"/>
      <c r="M28" s="1"/>
      <c r="N28" s="1"/>
      <c r="O28" s="1"/>
    </row>
    <row r="29" spans="1:15" ht="15">
      <c r="A29" s="1"/>
      <c r="B29" s="1"/>
      <c r="C29" s="1" t="s">
        <v>32</v>
      </c>
      <c r="D29" s="1"/>
      <c r="E29" s="1">
        <v>595.2</v>
      </c>
      <c r="F29" s="1" t="s">
        <v>106</v>
      </c>
      <c r="G29" s="1"/>
      <c r="H29" s="1">
        <v>1321.34</v>
      </c>
      <c r="I29" s="1"/>
      <c r="J29" s="1"/>
      <c r="K29" s="1"/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 t="s">
        <v>107</v>
      </c>
      <c r="G30" s="1"/>
      <c r="H30" s="1">
        <v>410.69</v>
      </c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 t="s">
        <v>108</v>
      </c>
      <c r="G31" s="1"/>
      <c r="H31" s="1">
        <v>678.53</v>
      </c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 t="s">
        <v>35</v>
      </c>
      <c r="D32" s="1"/>
      <c r="E32" s="1"/>
      <c r="F32" s="1" t="s">
        <v>36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 t="s">
        <v>84</v>
      </c>
      <c r="D34" s="1"/>
      <c r="E34" s="1"/>
      <c r="F34" s="1" t="s">
        <v>109</v>
      </c>
      <c r="G34" s="1"/>
      <c r="H34" s="1">
        <v>339.26</v>
      </c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 t="s">
        <v>83</v>
      </c>
      <c r="D35" s="1"/>
      <c r="E35" s="1"/>
      <c r="F35" s="1"/>
      <c r="G35" s="1"/>
      <c r="H35" s="1">
        <v>0</v>
      </c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 t="s">
        <v>110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 t="s">
        <v>40</v>
      </c>
      <c r="D37" s="1"/>
      <c r="E37" s="1"/>
      <c r="F37" s="1" t="s">
        <v>111</v>
      </c>
      <c r="G37" s="1"/>
      <c r="H37" s="1">
        <v>232.13</v>
      </c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 t="s">
        <v>31</v>
      </c>
      <c r="H40" s="1">
        <f>SUM(H20:H39)</f>
        <v>4676.530000000001</v>
      </c>
      <c r="I40" s="1"/>
      <c r="J40" s="1"/>
      <c r="K40" s="1"/>
      <c r="L40" s="1" t="s">
        <v>31</v>
      </c>
      <c r="M40" s="1"/>
      <c r="N40" s="1"/>
      <c r="O40" s="1"/>
    </row>
    <row r="42" spans="4:5" ht="15">
      <c r="D42" t="s">
        <v>42</v>
      </c>
      <c r="E42" t="s">
        <v>43</v>
      </c>
    </row>
    <row r="43" ht="15">
      <c r="D43" t="s">
        <v>44</v>
      </c>
    </row>
    <row r="47" ht="15">
      <c r="B47" t="s">
        <v>45</v>
      </c>
    </row>
    <row r="48" spans="3:6" ht="15">
      <c r="C48">
        <v>2</v>
      </c>
      <c r="F48" t="s">
        <v>46</v>
      </c>
    </row>
    <row r="49" ht="15">
      <c r="F49" t="s">
        <v>47</v>
      </c>
    </row>
    <row r="50" ht="15">
      <c r="F50" t="s">
        <v>77</v>
      </c>
    </row>
    <row r="51" spans="3:6" ht="15">
      <c r="C51">
        <v>595.2</v>
      </c>
      <c r="F51" t="s">
        <v>137</v>
      </c>
    </row>
    <row r="53" spans="3:15" ht="15">
      <c r="C53" s="1" t="s">
        <v>49</v>
      </c>
      <c r="D53" s="1" t="s">
        <v>50</v>
      </c>
      <c r="E53" s="1"/>
      <c r="F53" s="1"/>
      <c r="G53" s="1" t="s">
        <v>51</v>
      </c>
      <c r="H53" s="1" t="s">
        <v>52</v>
      </c>
      <c r="I53" s="1"/>
      <c r="K53" s="1" t="s">
        <v>16</v>
      </c>
      <c r="L53" s="1"/>
      <c r="M53" s="1"/>
      <c r="N53" s="1"/>
      <c r="O53" s="1"/>
    </row>
    <row r="54" spans="3:15" ht="15">
      <c r="C54" s="2">
        <v>1</v>
      </c>
      <c r="D54" s="5" t="s">
        <v>53</v>
      </c>
      <c r="E54" s="2"/>
      <c r="F54" s="2"/>
      <c r="G54" s="2" t="s">
        <v>54</v>
      </c>
      <c r="H54" s="2"/>
      <c r="I54" s="2">
        <v>7023.38</v>
      </c>
      <c r="K54" s="1" t="s">
        <v>21</v>
      </c>
      <c r="L54" s="1" t="s">
        <v>22</v>
      </c>
      <c r="M54" s="1" t="s">
        <v>23</v>
      </c>
      <c r="N54" s="1" t="s">
        <v>24</v>
      </c>
      <c r="O54" s="1" t="s">
        <v>25</v>
      </c>
    </row>
    <row r="55" spans="3:15" ht="15"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</row>
    <row r="56" spans="3:15" ht="15">
      <c r="C56" s="3">
        <v>2</v>
      </c>
      <c r="D56" s="6" t="s">
        <v>55</v>
      </c>
      <c r="E56" s="3"/>
      <c r="F56" s="3"/>
      <c r="G56" s="3" t="s">
        <v>54</v>
      </c>
      <c r="H56" s="3"/>
      <c r="I56" s="3">
        <v>5857.43</v>
      </c>
      <c r="K56" s="1"/>
      <c r="L56" s="1"/>
      <c r="M56" s="1"/>
      <c r="N56" s="1"/>
      <c r="O56" s="1"/>
    </row>
    <row r="57" spans="3:15" ht="15">
      <c r="C57" s="1">
        <v>3</v>
      </c>
      <c r="D57" s="1" t="s">
        <v>56</v>
      </c>
      <c r="E57" s="1"/>
      <c r="F57" s="1"/>
      <c r="G57" s="1" t="s">
        <v>54</v>
      </c>
      <c r="H57" s="1"/>
      <c r="I57" s="1"/>
      <c r="K57" s="1"/>
      <c r="L57" s="1"/>
      <c r="M57" s="1"/>
      <c r="N57" s="1"/>
      <c r="O57" s="1"/>
    </row>
    <row r="58" spans="3:15" ht="15">
      <c r="C58" s="4">
        <v>4</v>
      </c>
      <c r="D58" s="7" t="s">
        <v>57</v>
      </c>
      <c r="E58" s="4"/>
      <c r="F58" s="4"/>
      <c r="G58" s="4" t="s">
        <v>54</v>
      </c>
      <c r="H58" s="4"/>
      <c r="I58" s="4">
        <v>5271.53</v>
      </c>
      <c r="K58" s="1"/>
      <c r="L58" s="1"/>
      <c r="M58" s="1"/>
      <c r="N58" s="1"/>
      <c r="O58" s="1"/>
    </row>
    <row r="59" spans="3:15" ht="15">
      <c r="C59" s="4"/>
      <c r="D59" s="7" t="s">
        <v>11</v>
      </c>
      <c r="E59" s="4"/>
      <c r="F59" s="4"/>
      <c r="G59" s="4"/>
      <c r="H59" s="4"/>
      <c r="I59" s="4"/>
      <c r="K59" s="1"/>
      <c r="L59" s="1"/>
      <c r="M59" s="1"/>
      <c r="N59" s="1"/>
      <c r="O59" s="1"/>
    </row>
    <row r="60" spans="3:15" ht="15">
      <c r="C60" s="1">
        <v>1.68</v>
      </c>
      <c r="D60" s="1" t="s">
        <v>112</v>
      </c>
      <c r="E60" s="1" t="s">
        <v>113</v>
      </c>
      <c r="F60" s="1"/>
      <c r="G60" s="1" t="s">
        <v>54</v>
      </c>
      <c r="H60" s="1"/>
      <c r="I60" s="1">
        <v>999.94</v>
      </c>
      <c r="K60" s="1"/>
      <c r="L60" s="1"/>
      <c r="M60" s="1"/>
      <c r="N60" s="1"/>
      <c r="O60" s="1"/>
    </row>
    <row r="61" spans="3:15" ht="15">
      <c r="C61" s="1">
        <v>2.22</v>
      </c>
      <c r="D61" s="1" t="s">
        <v>114</v>
      </c>
      <c r="E61" s="1"/>
      <c r="F61" s="1"/>
      <c r="G61" s="1" t="s">
        <v>54</v>
      </c>
      <c r="H61" s="1"/>
      <c r="I61" s="1"/>
      <c r="K61" s="1"/>
      <c r="L61" s="1"/>
      <c r="M61" s="1"/>
      <c r="N61" s="1"/>
      <c r="O61" s="1"/>
    </row>
    <row r="62" spans="3:15" ht="15">
      <c r="C62" s="1"/>
      <c r="D62" s="1" t="s">
        <v>115</v>
      </c>
      <c r="E62" s="1"/>
      <c r="F62" s="1"/>
      <c r="G62" s="1" t="s">
        <v>54</v>
      </c>
      <c r="H62" s="1"/>
      <c r="I62" s="1">
        <v>1321.34</v>
      </c>
      <c r="K62" s="1"/>
      <c r="L62" s="1"/>
      <c r="M62" s="1"/>
      <c r="N62" s="1"/>
      <c r="O62" s="1"/>
    </row>
    <row r="63" spans="3:15" ht="15">
      <c r="C63" s="1">
        <v>0.69</v>
      </c>
      <c r="D63" s="1" t="s">
        <v>116</v>
      </c>
      <c r="E63" s="1"/>
      <c r="F63" s="1"/>
      <c r="G63" s="1" t="s">
        <v>54</v>
      </c>
      <c r="H63" s="1"/>
      <c r="I63" s="1"/>
      <c r="K63" s="1"/>
      <c r="L63" s="1"/>
      <c r="M63" s="1"/>
      <c r="N63" s="1"/>
      <c r="O63" s="1"/>
    </row>
    <row r="64" spans="3:15" ht="15">
      <c r="C64" s="1"/>
      <c r="D64" s="1" t="s">
        <v>117</v>
      </c>
      <c r="E64" s="1"/>
      <c r="F64" s="1"/>
      <c r="G64" s="1"/>
      <c r="H64" s="1"/>
      <c r="I64" s="1">
        <v>410.69</v>
      </c>
      <c r="K64" s="1"/>
      <c r="L64" s="1"/>
      <c r="M64" s="1"/>
      <c r="N64" s="1"/>
      <c r="O64" s="1"/>
    </row>
    <row r="65" spans="3:15" ht="15">
      <c r="C65" s="1">
        <v>1.14</v>
      </c>
      <c r="D65" s="1" t="s">
        <v>118</v>
      </c>
      <c r="E65" s="1"/>
      <c r="F65" s="1"/>
      <c r="G65" s="1"/>
      <c r="H65" s="1"/>
      <c r="I65" s="1"/>
      <c r="K65" s="1"/>
      <c r="L65" s="1"/>
      <c r="M65" s="1"/>
      <c r="N65" s="1"/>
      <c r="O65" s="1"/>
    </row>
    <row r="66" spans="3:15" ht="15">
      <c r="C66" s="1"/>
      <c r="D66" s="1" t="s">
        <v>119</v>
      </c>
      <c r="E66" s="1"/>
      <c r="F66" s="1" t="s">
        <v>120</v>
      </c>
      <c r="G66" s="1"/>
      <c r="H66" s="1"/>
      <c r="I66" s="1">
        <v>678.53</v>
      </c>
      <c r="K66" s="1"/>
      <c r="L66" s="1"/>
      <c r="M66" s="1"/>
      <c r="N66" s="1"/>
      <c r="O66" s="1"/>
    </row>
    <row r="67" spans="3:15" ht="15">
      <c r="C67" s="1">
        <v>0.57</v>
      </c>
      <c r="D67" s="1" t="s">
        <v>116</v>
      </c>
      <c r="E67" s="1"/>
      <c r="F67" s="1"/>
      <c r="G67" s="1"/>
      <c r="H67" s="1"/>
      <c r="I67" s="1"/>
      <c r="K67" s="1"/>
      <c r="L67" s="1"/>
      <c r="M67" s="1"/>
      <c r="N67" s="1"/>
      <c r="O67" s="1"/>
    </row>
    <row r="68" spans="3:15" ht="15">
      <c r="C68" s="1"/>
      <c r="D68" s="1" t="s">
        <v>121</v>
      </c>
      <c r="E68" s="1"/>
      <c r="F68" s="1"/>
      <c r="G68" s="1"/>
      <c r="H68" s="1"/>
      <c r="I68" s="1">
        <v>339.26</v>
      </c>
      <c r="K68" s="1"/>
      <c r="L68" s="1"/>
      <c r="M68" s="1"/>
      <c r="N68" s="1"/>
      <c r="O68" s="1"/>
    </row>
    <row r="69" spans="3:15" ht="15">
      <c r="C69" s="1">
        <v>0.39</v>
      </c>
      <c r="D69" s="1" t="s">
        <v>122</v>
      </c>
      <c r="E69" s="1"/>
      <c r="F69" s="1"/>
      <c r="G69" s="1"/>
      <c r="H69" s="1"/>
      <c r="I69" s="1">
        <v>232.13</v>
      </c>
      <c r="K69" s="1"/>
      <c r="L69" s="1"/>
      <c r="M69" s="1"/>
      <c r="N69" s="1"/>
      <c r="O69" s="1"/>
    </row>
    <row r="70" spans="3:15" ht="15">
      <c r="C70" s="1"/>
      <c r="D70" s="8" t="s">
        <v>66</v>
      </c>
      <c r="E70" s="1"/>
      <c r="F70" s="1"/>
      <c r="G70" s="1" t="s">
        <v>54</v>
      </c>
      <c r="H70" s="1"/>
      <c r="I70" s="1"/>
      <c r="K70" s="1"/>
      <c r="L70" s="1"/>
      <c r="M70" s="1"/>
      <c r="N70" s="1"/>
      <c r="O70" s="1"/>
    </row>
    <row r="71" spans="3:15" ht="15">
      <c r="C71" s="1"/>
      <c r="D71" s="1" t="s">
        <v>83</v>
      </c>
      <c r="E71" s="1"/>
      <c r="F71" s="1"/>
      <c r="G71" s="1"/>
      <c r="H71" s="1"/>
      <c r="I71" s="1"/>
      <c r="K71" s="1"/>
      <c r="L71" s="1"/>
      <c r="M71" s="1"/>
      <c r="N71" s="1"/>
      <c r="O71" s="1"/>
    </row>
    <row r="72" spans="3:15" ht="15">
      <c r="C72" s="1"/>
      <c r="D72" s="1" t="s">
        <v>101</v>
      </c>
      <c r="E72" s="1"/>
      <c r="F72" s="1"/>
      <c r="G72" s="1"/>
      <c r="H72" s="1"/>
      <c r="I72" s="1">
        <v>464</v>
      </c>
      <c r="K72" s="1"/>
      <c r="L72" s="1"/>
      <c r="M72" s="1"/>
      <c r="N72" s="1"/>
      <c r="O72" s="1"/>
    </row>
    <row r="73" spans="3:15" ht="15"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</row>
    <row r="74" spans="3:15" ht="15">
      <c r="C74" s="1"/>
      <c r="D74" s="1" t="s">
        <v>68</v>
      </c>
      <c r="E74" s="1"/>
      <c r="F74" s="1"/>
      <c r="G74" s="1" t="s">
        <v>54</v>
      </c>
      <c r="H74" s="1"/>
      <c r="I74" s="1"/>
      <c r="K74" s="1"/>
      <c r="L74" s="1"/>
      <c r="M74" s="1"/>
      <c r="N74" s="1"/>
      <c r="O74" s="1"/>
    </row>
    <row r="75" spans="3:15" ht="15">
      <c r="C75" s="1"/>
      <c r="D75" s="1" t="s">
        <v>69</v>
      </c>
      <c r="E75" s="1"/>
      <c r="F75" s="1"/>
      <c r="G75" s="1"/>
      <c r="H75" s="1"/>
      <c r="I75" s="1"/>
      <c r="K75" s="1"/>
      <c r="L75" s="1"/>
      <c r="M75" s="1"/>
      <c r="N75" s="1"/>
      <c r="O75" s="1"/>
    </row>
    <row r="76" spans="3:15" ht="15">
      <c r="C76" s="1">
        <v>6</v>
      </c>
      <c r="D76" s="1" t="s">
        <v>70</v>
      </c>
      <c r="E76" s="1"/>
      <c r="F76" s="1"/>
      <c r="G76" s="1" t="s">
        <v>54</v>
      </c>
      <c r="H76" s="1"/>
      <c r="I76" s="1">
        <v>13368.6</v>
      </c>
      <c r="K76" s="1"/>
      <c r="L76" s="1"/>
      <c r="M76" s="1"/>
      <c r="N76" s="1"/>
      <c r="O76" s="1"/>
    </row>
    <row r="77" spans="3:15" ht="15">
      <c r="C77" s="1">
        <v>7</v>
      </c>
      <c r="D77" s="1" t="s">
        <v>71</v>
      </c>
      <c r="E77" s="1"/>
      <c r="F77" s="1"/>
      <c r="G77" s="1" t="s">
        <v>54</v>
      </c>
      <c r="H77" s="1"/>
      <c r="I77" s="1"/>
      <c r="K77" s="1"/>
      <c r="L77" s="1"/>
      <c r="M77" s="1"/>
      <c r="N77" s="1"/>
      <c r="O77" s="1"/>
    </row>
    <row r="78" spans="3:15" ht="15">
      <c r="C78" s="1">
        <v>8</v>
      </c>
      <c r="D78" s="1" t="s">
        <v>55</v>
      </c>
      <c r="E78" s="1"/>
      <c r="F78" s="1"/>
      <c r="G78" s="1" t="s">
        <v>54</v>
      </c>
      <c r="H78" s="1"/>
      <c r="I78" s="1"/>
      <c r="K78" s="1"/>
      <c r="L78" s="1"/>
      <c r="M78" s="1"/>
      <c r="N78" s="1"/>
      <c r="O78" s="1"/>
    </row>
    <row r="79" spans="3:15" ht="15">
      <c r="C79" s="1">
        <v>9</v>
      </c>
      <c r="D79" s="1" t="s">
        <v>72</v>
      </c>
      <c r="E79" s="1"/>
      <c r="F79" s="1"/>
      <c r="G79" s="1" t="s">
        <v>54</v>
      </c>
      <c r="H79" s="1"/>
      <c r="I79" s="1"/>
      <c r="K79" s="1"/>
      <c r="L79" s="1"/>
      <c r="M79" s="1"/>
      <c r="N79" s="1"/>
      <c r="O79" s="1"/>
    </row>
    <row r="80" spans="3:15" ht="15">
      <c r="C80" s="1">
        <v>10</v>
      </c>
      <c r="D80" s="1" t="s">
        <v>73</v>
      </c>
      <c r="E80" s="1"/>
      <c r="F80" s="1"/>
      <c r="G80" s="1" t="s">
        <v>54</v>
      </c>
      <c r="H80" s="1"/>
      <c r="I80" s="1">
        <v>13954.5</v>
      </c>
      <c r="K80" s="1"/>
      <c r="L80" s="1"/>
      <c r="M80" s="1"/>
      <c r="N80" s="1"/>
      <c r="O80" s="1"/>
    </row>
    <row r="81" spans="3:15" ht="15">
      <c r="C81" s="1"/>
      <c r="D81" s="1"/>
      <c r="E81" s="1"/>
      <c r="F81" s="1"/>
      <c r="G81" s="1"/>
      <c r="H81" s="1"/>
      <c r="I81" s="1"/>
      <c r="K81" s="1"/>
      <c r="L81" s="1"/>
      <c r="M81" s="1"/>
      <c r="N81" s="1" t="s">
        <v>31</v>
      </c>
      <c r="O81" s="1"/>
    </row>
    <row r="82" spans="3:15" ht="15">
      <c r="C82" s="1"/>
      <c r="D82" s="1"/>
      <c r="E82" s="1"/>
      <c r="F82" s="1"/>
      <c r="G82" s="1"/>
      <c r="H82" s="1"/>
      <c r="I82" s="1"/>
      <c r="K82" s="1"/>
      <c r="L82" s="1"/>
      <c r="M82" s="1"/>
      <c r="N82" s="1"/>
      <c r="O82" s="1"/>
    </row>
    <row r="84" ht="15">
      <c r="E84" t="s">
        <v>74</v>
      </c>
    </row>
    <row r="85" ht="15">
      <c r="E85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2013-01-22T07:39:06Z</dcterms:modified>
  <cp:category/>
  <cp:version/>
  <cp:contentType/>
  <cp:contentStatus/>
</cp:coreProperties>
</file>