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год'!$A$1:$G$42</definedName>
    <definedName name="_xlnm.Print_Area" localSheetId="2">'2014 год'!$A$1:$F$46</definedName>
    <definedName name="_xlnm.Print_Area" localSheetId="1">'2015 год'!$A$1:$F$62</definedName>
    <definedName name="_xlnm.Print_Area" localSheetId="0">'2016 год'!$A$1:$F$62</definedName>
  </definedNames>
  <calcPr calcId="124519"/>
</workbook>
</file>

<file path=xl/calcChain.xml><?xml version="1.0" encoding="utf-8"?>
<calcChain xmlns="http://schemas.openxmlformats.org/spreadsheetml/2006/main">
  <c r="E43" i="4"/>
  <c r="D39"/>
  <c r="F43" s="1"/>
  <c r="C39"/>
  <c r="E43" i="3"/>
  <c r="D39"/>
  <c r="F43" s="1"/>
  <c r="C39"/>
  <c r="D23" i="2"/>
  <c r="C23"/>
  <c r="H31" i="1"/>
  <c r="E25"/>
  <c r="F30" s="1"/>
  <c r="D25"/>
</calcChain>
</file>

<file path=xl/sharedStrings.xml><?xml version="1.0" encoding="utf-8"?>
<sst xmlns="http://schemas.openxmlformats.org/spreadsheetml/2006/main" count="208" uniqueCount="119">
  <si>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</si>
  <si>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</si>
  <si>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ул.Пржевальского,д.9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</si>
  <si>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</si>
  <si>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</si>
  <si>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</si>
  <si>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</si>
  <si>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</si>
  <si>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</si>
  <si>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</si>
  <si>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</si>
  <si>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</si>
  <si>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</si>
  <si>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</si>
  <si>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</si>
  <si>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</si>
  <si>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</si>
  <si>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</si>
  <si>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</si>
  <si>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</si>
  <si>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водоотведения</t>
  </si>
  <si>
    <t>февраль</t>
  </si>
  <si>
    <t xml:space="preserve">Ремонт системы г.в.с. </t>
  </si>
  <si>
    <t xml:space="preserve">Ремонт системы х.в.с. </t>
  </si>
  <si>
    <t xml:space="preserve">Ремонт теплоснабжения </t>
  </si>
  <si>
    <t>июнь</t>
  </si>
  <si>
    <t>Установка летнего водопровода</t>
  </si>
  <si>
    <t>июль</t>
  </si>
  <si>
    <t>Ремонт системы г.в.с.  И х.в.с.</t>
  </si>
  <si>
    <t>октябрь</t>
  </si>
  <si>
    <t>Патрон</t>
  </si>
  <si>
    <t>ноябрь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</si>
  <si>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</si>
  <si>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</si>
  <si>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</si>
  <si>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</si>
  <si>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</si>
  <si>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</si>
  <si>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</si>
  <si>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</si>
  <si>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</si>
  <si>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</si>
  <si>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</si>
  <si>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</si>
  <si>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</si>
  <si>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</si>
  <si>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</si>
  <si>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</si>
  <si>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</si>
  <si>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</si>
  <si>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</si>
  <si>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</si>
  <si>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</si>
  <si>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</si>
  <si>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</si>
  <si>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</si>
  <si>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Обслуживание и уборка придомовой территории</t>
  </si>
  <si>
    <t>Техническое обслуживание внутридомовых инженерных сетей</t>
  </si>
  <si>
    <t>Аварийное обслуживание внутридомовых инженерных и электрических сетей</t>
  </si>
  <si>
    <t>в т.ч. расходы со статьи КР</t>
  </si>
  <si>
    <t>Капитальный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</si>
  <si>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</si>
  <si>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</si>
  <si>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</si>
  <si>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</si>
  <si>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Расходы в 2014 г.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</si>
  <si>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</si>
  <si>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</si>
  <si>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</si>
  <si>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</si>
  <si>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</si>
  <si>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Монтаж козырьков</t>
  </si>
  <si>
    <t>Установка ОПУ хвс</t>
  </si>
  <si>
    <t>Ремонт водоотведения (кв.9)</t>
  </si>
  <si>
    <t>Замена фотореле</t>
  </si>
  <si>
    <t>перечень и периодичность работ согласно договора на оказание услуг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</si>
  <si>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</si>
  <si>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</si>
  <si>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Уборка мусора в подвале (негабарит)</t>
  </si>
  <si>
    <t>Установка водосточных труб</t>
  </si>
  <si>
    <t>Ремонт фановых труб</t>
  </si>
  <si>
    <t>Очистка подвала</t>
  </si>
  <si>
    <t>Замена запорной арматуры (подвал)</t>
  </si>
  <si>
    <t>Замена запорной арматуры, утепление (чердак)</t>
  </si>
  <si>
    <t>Смена остекления</t>
  </si>
  <si>
    <t>Установка почтовых ящиков</t>
  </si>
  <si>
    <t>Ремонт тамбуров</t>
  </si>
  <si>
    <t>Установка входных дверей, домофонов</t>
  </si>
  <si>
    <t>Очистка канализационной сети</t>
  </si>
  <si>
    <t>Ремонт теплоснабжения (подвал)</t>
  </si>
  <si>
    <t xml:space="preserve">Заглушка </t>
  </si>
  <si>
    <t>Ремонт чердачного люка, навеска замка</t>
  </si>
  <si>
    <t>Установка табличек</t>
  </si>
  <si>
    <t>Изготовление и установка крышки на продух</t>
  </si>
  <si>
    <t>Замена запорной арматуры (кв.11)</t>
  </si>
  <si>
    <t>Ремонт системы х.г.в.с.(кв.19)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</si>
  <si>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</si>
  <si>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</si>
  <si>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</si>
  <si>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</si>
  <si>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</si>
  <si>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</t>
  </si>
  <si>
    <t>Остаток ден-х ср-в на 01.01.16 г.</t>
  </si>
  <si>
    <t>Исполнитель: гл.экономист Лебедева А.В.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</si>
  <si>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</si>
  <si>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</si>
  <si>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</si>
  <si>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</si>
  <si>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</si>
  <si>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</si>
  <si>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</si>
  <si>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</t>
  </si>
  <si>
    <t>Остаток ден-х ср-в на 01.01.17 г.</t>
  </si>
  <si>
    <t>Ремонт крыши</t>
  </si>
  <si>
    <t>Установка досок объявления, навеска замков</t>
  </si>
  <si>
    <t>Установка аншлагов на фасаде</t>
  </si>
  <si>
    <t>Подъездное освещение</t>
  </si>
  <si>
    <t>Покос травы</t>
  </si>
  <si>
    <t>Изготовление и установка дер.щита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</si>
</sst>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33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0" fontId="23" fillId="5" borderId="1" xfId="0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A5A5A5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39" totalsRowCount="1" headerRowDxfId="7" dataDxfId="6" totalsRowDxfId="5" headerRowBorderDxfId="3" tableBorderDxfId="4">
  <autoFilter ref="B17:D39"/>
  <tableColumns count="3">
    <tableColumn id="1" name="Выполненные работы по ремонту  общего имущества МКД и прочие оказанные услуги" totalsRowLabel="Итог" dataDxfId="10" totalsRowDxfId="2"/>
    <tableColumn id="2" name="Стоимость всего:" totalsRowFunction="sum" dataDxfId="9" totalsRowDxfId="1"/>
    <tableColumn id="3" name="в т.ч. расходы со статьи КР" totalsRowFunction="sum" dataDxfId="8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39" totalsRowCount="1" headerRowDxfId="21" dataDxfId="19" totalsRowDxfId="17" headerRowBorderDxfId="20" tableBorderDxfId="18">
  <autoFilter ref="B17:D38"/>
  <tableColumns count="3">
    <tableColumn id="1" name="Выполненные работы по ремонту  общего имущества МКД и прочие оказанные услуги" totalsRowLabel="Итог" dataDxfId="16" totalsRowDxfId="15"/>
    <tableColumn id="2" name="Стоимость всего:" totalsRowFunction="sum" dataDxfId="14" totalsRowDxfId="13"/>
    <tableColumn id="3" name="в т.ч. расходы со статьи КР" totalsRowFunction="sum" dataDxfId="12" totalsRowDxfId="1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23" totalsRowCount="1" headerRowDxfId="32" dataDxfId="30" totalsRowDxfId="28" headerRowBorderDxfId="31" tableBorderDxfId="29">
  <autoFilter ref="B17:D22"/>
  <tableColumns count="3">
    <tableColumn id="1" name="Выполненные работы по ремонту  общего имущества МКД и прочие оказанные услуги" totalsRowLabel="Итог" dataDxfId="27" totalsRowDxfId="26"/>
    <tableColumn id="2" name="Стоимость всего:" totalsRowFunction="sum" dataDxfId="25" totalsRowDxfId="24"/>
    <tableColumn id="3" name="в т.ч. расходы со статьи КР" totalsRowFunction="sum" dataDxfId="23" totalsRowDxfId="2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242243244245246247" displayName="Таблица1478131421294665109110124125126127179180181182184185210211239240241242243244245246247" ref="B16:E25" totalsRowCount="1" headerRowDxfId="46" dataDxfId="44" totalsRowDxfId="42" headerRowBorderDxfId="45" tableBorderDxfId="43" totalsRowBorderDxfId="41">
  <autoFilter ref="B16:E24"/>
  <tableColumns count="4">
    <tableColumn id="1" name="Выполненные работы по ремонту  общего имущества МКД и прочие оказанные услуги" totalsRowLabel="Итог" dataDxfId="40" totalsRowDxfId="39"/>
    <tableColumn id="7" name="Месяц" dataDxfId="38" totalsRowDxfId="37"/>
    <tableColumn id="5" name="Стоимость всего:" totalsRowFunction="sum" dataDxfId="36" totalsRowDxfId="35"/>
    <tableColumn id="8" name="в т.ч. финансирование со статьи КР" totalsRowFunction="sum" dataDxfId="34" totalsRowDxfId="3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9"/>
  <sheetViews>
    <sheetView tabSelected="1" view="pageBreakPreview" topLeftCell="A13" zoomScale="70" zoomScaleSheetLayoutView="70" workbookViewId="0">
      <selection activeCell="E24" sqref="E24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48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104</v>
      </c>
      <c r="C5" s="123"/>
      <c r="D5" s="123"/>
      <c r="E5" s="123"/>
      <c r="F5" s="123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0"/>
      <c r="C7" s="70"/>
      <c r="D7" s="70"/>
      <c r="E7" s="70"/>
      <c r="F7" s="70"/>
      <c r="G7" s="13"/>
    </row>
    <row r="8" spans="1:11">
      <c r="A8" s="11"/>
      <c r="B8" s="131" t="s">
        <v>105</v>
      </c>
      <c r="C8" s="131"/>
      <c r="D8" s="131"/>
      <c r="E8" s="131"/>
      <c r="F8" s="131"/>
      <c r="G8" s="13"/>
    </row>
    <row r="9" spans="1:11">
      <c r="A9" s="11"/>
      <c r="B9" s="131"/>
      <c r="C9" s="131"/>
      <c r="D9" s="131"/>
      <c r="E9" s="131"/>
      <c r="F9" s="13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1" t="s">
        <v>51</v>
      </c>
      <c r="C11" s="72" t="s">
        <v>52</v>
      </c>
      <c r="D11" s="73" t="s">
        <v>53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4" t="s">
        <v>54</v>
      </c>
      <c r="C12" s="75" t="s">
        <v>55</v>
      </c>
      <c r="D12" s="76" t="s">
        <v>75</v>
      </c>
      <c r="E12" s="77"/>
      <c r="F12" s="13"/>
      <c r="G12" s="35"/>
      <c r="J12" s="37"/>
      <c r="K12" s="38"/>
    </row>
    <row r="13" spans="1:11" s="83" customFormat="1" ht="75">
      <c r="A13" s="31"/>
      <c r="B13" s="78" t="s">
        <v>56</v>
      </c>
      <c r="C13" s="79" t="s">
        <v>55</v>
      </c>
      <c r="D13" s="80" t="s">
        <v>75</v>
      </c>
      <c r="E13" s="34"/>
      <c r="F13" s="81"/>
      <c r="G13" s="82"/>
      <c r="J13" s="84"/>
      <c r="K13" s="85"/>
    </row>
    <row r="14" spans="1:11" s="83" customFormat="1" ht="58.5" customHeight="1">
      <c r="A14" s="31"/>
      <c r="B14" s="86" t="s">
        <v>57</v>
      </c>
      <c r="C14" s="87" t="s">
        <v>55</v>
      </c>
      <c r="D14" s="88" t="s">
        <v>75</v>
      </c>
      <c r="E14" s="34"/>
      <c r="F14" s="81"/>
      <c r="G14" s="82"/>
      <c r="J14" s="84"/>
      <c r="K14" s="85"/>
    </row>
    <row r="15" spans="1:11" s="83" customFormat="1" ht="60" customHeight="1">
      <c r="A15" s="31"/>
      <c r="B15" s="89" t="s">
        <v>58</v>
      </c>
      <c r="C15" s="79" t="s">
        <v>55</v>
      </c>
      <c r="D15" s="79" t="s">
        <v>75</v>
      </c>
      <c r="E15" s="34"/>
      <c r="F15" s="81"/>
      <c r="G15" s="82"/>
      <c r="J15" s="84"/>
      <c r="K15" s="85"/>
    </row>
    <row r="16" spans="1:11" s="93" customFormat="1">
      <c r="A16" s="31"/>
      <c r="B16" s="90"/>
      <c r="C16" s="91"/>
      <c r="D16" s="91"/>
      <c r="E16" s="34"/>
      <c r="F16" s="13"/>
      <c r="G16" s="92"/>
      <c r="J16" s="94"/>
      <c r="K16" s="95"/>
    </row>
    <row r="17" spans="1:11" s="36" customFormat="1" ht="56.25">
      <c r="A17" s="31" t="s">
        <v>7</v>
      </c>
      <c r="B17" s="96" t="s">
        <v>14</v>
      </c>
      <c r="C17" s="96" t="s">
        <v>16</v>
      </c>
      <c r="D17" s="96" t="s">
        <v>59</v>
      </c>
      <c r="E17" s="34"/>
      <c r="F17" s="13"/>
      <c r="G17" s="35"/>
      <c r="J17" s="37"/>
      <c r="K17" s="38"/>
    </row>
    <row r="18" spans="1:11" s="36" customFormat="1" ht="19.5" customHeight="1">
      <c r="A18" s="31"/>
      <c r="B18" s="39" t="s">
        <v>113</v>
      </c>
      <c r="C18" s="97">
        <v>8760.41</v>
      </c>
      <c r="D18" s="98"/>
      <c r="E18" s="34"/>
      <c r="F18" s="13"/>
      <c r="G18" s="35"/>
      <c r="J18" s="37"/>
      <c r="K18" s="38"/>
    </row>
    <row r="19" spans="1:11" s="36" customFormat="1" ht="37.5">
      <c r="A19" s="31"/>
      <c r="B19" s="39" t="s">
        <v>114</v>
      </c>
      <c r="C19" s="40">
        <v>2402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115</v>
      </c>
      <c r="C20" s="40">
        <v>1156</v>
      </c>
      <c r="D20" s="42">
        <v>261.93</v>
      </c>
      <c r="E20" s="34"/>
      <c r="F20" s="13"/>
      <c r="G20" s="35"/>
      <c r="J20" s="37"/>
      <c r="K20" s="38"/>
    </row>
    <row r="21" spans="1:11" s="36" customFormat="1">
      <c r="A21" s="31"/>
      <c r="B21" s="39" t="s">
        <v>116</v>
      </c>
      <c r="C21" s="40">
        <v>85355.23</v>
      </c>
      <c r="D21" s="42">
        <v>23.62</v>
      </c>
      <c r="E21" s="43"/>
      <c r="F21" s="13"/>
      <c r="G21" s="35"/>
      <c r="J21" s="37"/>
      <c r="K21" s="38"/>
    </row>
    <row r="22" spans="1:11" s="36" customFormat="1" ht="19.5" customHeight="1">
      <c r="A22" s="31"/>
      <c r="B22" s="99" t="s">
        <v>117</v>
      </c>
      <c r="C22" s="40">
        <v>3591.09</v>
      </c>
      <c r="D22" s="42">
        <v>91.23</v>
      </c>
      <c r="E22" s="43"/>
      <c r="F22" s="13"/>
      <c r="G22" s="35"/>
      <c r="J22" s="37"/>
      <c r="K22" s="38"/>
    </row>
    <row r="23" spans="1:11" s="36" customFormat="1" ht="19.5" customHeight="1">
      <c r="A23" s="31"/>
      <c r="B23" s="99" t="s">
        <v>118</v>
      </c>
      <c r="C23" s="40">
        <v>695.2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99" t="s">
        <v>117</v>
      </c>
      <c r="C24" s="40">
        <v>3591.09</v>
      </c>
      <c r="D24" s="42"/>
      <c r="E24" s="43"/>
      <c r="F24" s="13"/>
      <c r="G24" s="35"/>
      <c r="J24" s="37"/>
      <c r="K24" s="38"/>
    </row>
    <row r="25" spans="1:11" s="36" customFormat="1" hidden="1">
      <c r="A25" s="31"/>
      <c r="B25" s="99"/>
      <c r="C25" s="40"/>
      <c r="D25" s="42"/>
      <c r="E25" s="43"/>
      <c r="F25" s="13"/>
      <c r="G25" s="35"/>
      <c r="J25" s="37"/>
      <c r="K25" s="38"/>
    </row>
    <row r="26" spans="1:11" s="36" customFormat="1" hidden="1">
      <c r="A26" s="31"/>
      <c r="B26" s="99"/>
      <c r="C26" s="40"/>
      <c r="D26" s="42"/>
      <c r="E26" s="43"/>
      <c r="F26" s="13"/>
      <c r="G26" s="35"/>
      <c r="J26" s="37"/>
      <c r="K26" s="38"/>
    </row>
    <row r="27" spans="1:11" s="36" customFormat="1" hidden="1">
      <c r="A27" s="31"/>
      <c r="B27" s="99"/>
      <c r="C27" s="40"/>
      <c r="D27" s="42"/>
      <c r="E27" s="43"/>
      <c r="F27" s="13"/>
      <c r="G27" s="35"/>
      <c r="J27" s="37"/>
      <c r="K27" s="38"/>
    </row>
    <row r="28" spans="1:11" s="36" customFormat="1" ht="19.5" hidden="1" customHeight="1">
      <c r="A28" s="31"/>
      <c r="B28" s="99"/>
      <c r="C28" s="40"/>
      <c r="D28" s="42"/>
      <c r="E28" s="43"/>
      <c r="F28" s="13"/>
      <c r="G28" s="35"/>
      <c r="J28" s="37"/>
      <c r="K28" s="38"/>
    </row>
    <row r="29" spans="1:11" s="36" customFormat="1" hidden="1">
      <c r="A29" s="31"/>
      <c r="B29" s="99"/>
      <c r="C29" s="40"/>
      <c r="D29" s="42"/>
      <c r="E29" s="43"/>
      <c r="F29" s="13"/>
      <c r="G29" s="35"/>
      <c r="J29" s="37"/>
      <c r="K29" s="38"/>
    </row>
    <row r="30" spans="1:11" s="36" customFormat="1" hidden="1">
      <c r="A30" s="31"/>
      <c r="B30" s="99"/>
      <c r="C30" s="40"/>
      <c r="D30" s="42"/>
      <c r="E30" s="43"/>
      <c r="F30" s="13"/>
      <c r="G30" s="35"/>
      <c r="J30" s="37"/>
      <c r="K30" s="38"/>
    </row>
    <row r="31" spans="1:11" s="36" customFormat="1" hidden="1">
      <c r="A31" s="31"/>
      <c r="B31" s="99"/>
      <c r="C31" s="40"/>
      <c r="D31" s="42"/>
      <c r="E31" s="43"/>
      <c r="F31" s="13"/>
      <c r="G31" s="35"/>
      <c r="J31" s="37"/>
      <c r="K31" s="38"/>
    </row>
    <row r="32" spans="1:11" s="36" customFormat="1" hidden="1">
      <c r="A32" s="31"/>
      <c r="B32" s="99"/>
      <c r="C32" s="40"/>
      <c r="D32" s="42"/>
      <c r="E32" s="43"/>
      <c r="F32" s="13"/>
      <c r="G32" s="35"/>
      <c r="J32" s="37"/>
      <c r="K32" s="38"/>
    </row>
    <row r="33" spans="1:11" s="36" customFormat="1" hidden="1">
      <c r="A33" s="31"/>
      <c r="B33" s="99"/>
      <c r="C33" s="40"/>
      <c r="D33" s="42"/>
      <c r="E33" s="43"/>
      <c r="F33" s="13"/>
      <c r="G33" s="35"/>
      <c r="J33" s="37"/>
      <c r="K33" s="38"/>
    </row>
    <row r="34" spans="1:11" s="36" customFormat="1" hidden="1">
      <c r="A34" s="31"/>
      <c r="B34" s="99"/>
      <c r="C34" s="40"/>
      <c r="D34" s="42"/>
      <c r="E34" s="43"/>
      <c r="F34" s="13"/>
      <c r="G34" s="35"/>
      <c r="J34" s="37"/>
      <c r="K34" s="38"/>
    </row>
    <row r="35" spans="1:11" s="36" customFormat="1" hidden="1">
      <c r="A35" s="31"/>
      <c r="B35" s="99"/>
      <c r="C35" s="40"/>
      <c r="D35" s="42"/>
      <c r="E35" s="43"/>
      <c r="F35" s="13"/>
      <c r="G35" s="35"/>
      <c r="J35" s="37"/>
      <c r="K35" s="38"/>
    </row>
    <row r="36" spans="1:11" s="36" customFormat="1" hidden="1">
      <c r="A36" s="31"/>
      <c r="B36" s="99"/>
      <c r="C36" s="40"/>
      <c r="D36" s="42"/>
      <c r="E36" s="43"/>
      <c r="F36" s="13"/>
      <c r="G36" s="35"/>
      <c r="J36" s="37"/>
      <c r="K36" s="38"/>
    </row>
    <row r="37" spans="1:11" s="36" customFormat="1" hidden="1">
      <c r="A37" s="31"/>
      <c r="B37" s="99"/>
      <c r="C37" s="91"/>
      <c r="D37" s="42"/>
      <c r="E37" s="43"/>
      <c r="F37" s="13"/>
      <c r="G37" s="35"/>
      <c r="J37" s="37"/>
      <c r="K37" s="38"/>
    </row>
    <row r="38" spans="1:11" s="36" customFormat="1" hidden="1">
      <c r="A38" s="31"/>
      <c r="B38" s="99"/>
      <c r="C38" s="100"/>
      <c r="D38" s="42"/>
      <c r="E38" s="43"/>
      <c r="F38" s="13"/>
      <c r="G38" s="35"/>
      <c r="J38" s="37"/>
      <c r="K38" s="38"/>
    </row>
    <row r="39" spans="1:11" s="36" customFormat="1">
      <c r="A39" s="31"/>
      <c r="B39" s="120" t="s">
        <v>32</v>
      </c>
      <c r="C39" s="121">
        <f>SUBTOTAL(109,[Стоимость всего:])</f>
        <v>105551.01999999999</v>
      </c>
      <c r="D39" s="121">
        <f>SUBTOTAL(109,[в т.ч. расходы со статьи КР])</f>
        <v>376.78000000000003</v>
      </c>
      <c r="E39" s="43"/>
      <c r="F39" s="13"/>
      <c r="G39" s="35"/>
      <c r="J39" s="37"/>
      <c r="K39" s="38"/>
    </row>
    <row r="40" spans="1:11" s="36" customFormat="1">
      <c r="A40" s="31"/>
      <c r="B40" s="50"/>
      <c r="C40" s="49"/>
      <c r="D40" s="49"/>
      <c r="E40" s="43"/>
      <c r="F40" s="13"/>
      <c r="G40" s="35"/>
      <c r="J40" s="37"/>
      <c r="K40" s="38"/>
    </row>
    <row r="41" spans="1:11" s="36" customFormat="1">
      <c r="A41" s="31"/>
      <c r="B41" s="132" t="s">
        <v>106</v>
      </c>
      <c r="C41" s="132"/>
      <c r="D41" s="132"/>
      <c r="E41" s="132"/>
      <c r="F41" s="132"/>
      <c r="G41" s="35"/>
      <c r="J41" s="37"/>
      <c r="K41" s="38"/>
    </row>
    <row r="42" spans="1:11" s="36" customFormat="1" ht="37.5">
      <c r="A42" s="31"/>
      <c r="B42" s="103" t="s">
        <v>107</v>
      </c>
      <c r="C42" s="103" t="s">
        <v>108</v>
      </c>
      <c r="D42" s="103" t="s">
        <v>109</v>
      </c>
      <c r="E42" s="103" t="s">
        <v>110</v>
      </c>
      <c r="F42" s="103" t="s">
        <v>111</v>
      </c>
      <c r="G42" s="35"/>
      <c r="I42" s="43"/>
      <c r="J42" s="13"/>
      <c r="K42" s="38"/>
    </row>
    <row r="43" spans="1:11" s="36" customFormat="1">
      <c r="A43" s="31"/>
      <c r="B43" s="54">
        <v>376.78</v>
      </c>
      <c r="C43" s="54">
        <v>0</v>
      </c>
      <c r="D43" s="54">
        <v>376.78000000000003</v>
      </c>
      <c r="E43" s="54">
        <f>B43+C43-D43</f>
        <v>0</v>
      </c>
      <c r="F43" s="54">
        <f>Таблица42145[[#Totals],[в т.ч. расходы со статьи КР]]</f>
        <v>376.78000000000003</v>
      </c>
      <c r="G43" s="35"/>
      <c r="I43" s="104"/>
      <c r="J43" s="104"/>
      <c r="K43" s="38"/>
    </row>
    <row r="44" spans="1:11" s="36" customFormat="1">
      <c r="A44" s="31"/>
      <c r="B44" s="105"/>
      <c r="C44" s="45"/>
      <c r="D44" s="56"/>
      <c r="E44" s="43"/>
      <c r="F44" s="13"/>
      <c r="G44" s="35"/>
      <c r="J44" s="37"/>
      <c r="K44" s="38"/>
    </row>
    <row r="45" spans="1:11" s="36" customFormat="1">
      <c r="A45" s="31"/>
      <c r="G45" s="35"/>
      <c r="J45" s="37"/>
      <c r="K45" s="38"/>
    </row>
    <row r="46" spans="1:11" s="36" customFormat="1">
      <c r="A46" s="49"/>
      <c r="B46" s="56"/>
      <c r="C46" s="57" t="s">
        <v>39</v>
      </c>
      <c r="D46" s="57" t="s">
        <v>40</v>
      </c>
      <c r="G46" s="49"/>
      <c r="H46" s="35"/>
    </row>
    <row r="47" spans="1:11" s="36" customFormat="1" ht="30" customHeight="1">
      <c r="A47" s="49"/>
      <c r="B47" s="106" t="s">
        <v>112</v>
      </c>
      <c r="C47" s="107">
        <v>101246.71654101051</v>
      </c>
      <c r="D47" s="107">
        <v>0</v>
      </c>
      <c r="G47" s="49"/>
      <c r="H47" s="35"/>
    </row>
    <row r="48" spans="1:11" s="36" customFormat="1" hidden="1">
      <c r="A48" s="49"/>
      <c r="B48" s="108"/>
      <c r="C48" s="108"/>
      <c r="D48" s="108"/>
      <c r="G48" s="49"/>
      <c r="H48" s="35"/>
    </row>
    <row r="49" spans="1:12" s="110" customFormat="1" ht="57" customHeight="1">
      <c r="A49" s="109"/>
      <c r="B49" s="122" t="s">
        <v>42</v>
      </c>
      <c r="C49" s="122"/>
      <c r="D49" s="122"/>
      <c r="G49" s="109"/>
      <c r="H49" s="111"/>
    </row>
    <row r="50" spans="1:12">
      <c r="A50" s="45"/>
      <c r="B50" s="8"/>
      <c r="C50" s="61"/>
      <c r="G50" s="45"/>
    </row>
    <row r="51" spans="1:12" s="108" customFormat="1">
      <c r="A51" s="112"/>
      <c r="B51" s="56"/>
      <c r="C51" s="11"/>
      <c r="D51" s="56"/>
      <c r="E51" s="112"/>
      <c r="F51" s="112"/>
      <c r="G51" s="112"/>
      <c r="H51" s="113"/>
    </row>
    <row r="52" spans="1:12">
      <c r="A52" s="60" t="s">
        <v>103</v>
      </c>
      <c r="B52" s="119"/>
      <c r="C52" s="119"/>
      <c r="D52" s="115" t="s">
        <v>67</v>
      </c>
      <c r="F52" s="45"/>
      <c r="G52" s="45"/>
    </row>
    <row r="53" spans="1:12" s="56" customFormat="1">
      <c r="A53" s="16" t="s">
        <v>44</v>
      </c>
      <c r="B53" s="119"/>
      <c r="C53" s="119"/>
      <c r="D53" s="45" t="s">
        <v>68</v>
      </c>
      <c r="F53" s="45"/>
      <c r="G53" s="45"/>
      <c r="H53" s="7"/>
      <c r="I53" s="8"/>
      <c r="J53" s="8"/>
      <c r="K53" s="8"/>
      <c r="L53" s="8"/>
    </row>
    <row r="54" spans="1:12" s="56" customFormat="1">
      <c r="A54" s="45"/>
      <c r="B54" s="69"/>
      <c r="C54" s="8"/>
      <c r="E54" s="45"/>
      <c r="F54" s="45"/>
      <c r="G54" s="45"/>
      <c r="H54" s="7"/>
      <c r="I54" s="8"/>
      <c r="J54" s="8"/>
      <c r="K54" s="8"/>
      <c r="L54" s="8"/>
    </row>
    <row r="55" spans="1:12" s="56" customFormat="1" ht="18.75" customHeight="1">
      <c r="A55" s="129" t="s">
        <v>69</v>
      </c>
      <c r="B55" s="129"/>
      <c r="C55" s="129"/>
      <c r="D55" s="129"/>
      <c r="E55" s="129"/>
      <c r="F55" s="129"/>
      <c r="G55" s="116"/>
      <c r="H55" s="7"/>
      <c r="I55" s="8"/>
      <c r="J55" s="8"/>
      <c r="K55" s="8"/>
      <c r="L55" s="8"/>
    </row>
    <row r="56" spans="1:12" s="56" customFormat="1" ht="38.25" customHeight="1">
      <c r="A56" s="129"/>
      <c r="B56" s="129"/>
      <c r="C56" s="129"/>
      <c r="D56" s="129"/>
      <c r="E56" s="129"/>
      <c r="F56" s="129"/>
      <c r="G56" s="116"/>
      <c r="H56" s="7"/>
      <c r="I56" s="8"/>
      <c r="J56" s="8"/>
      <c r="K56" s="8"/>
      <c r="L56" s="8"/>
    </row>
    <row r="57" spans="1:12" ht="15" customHeight="1">
      <c r="A57" s="130" t="s">
        <v>70</v>
      </c>
      <c r="B57" s="130"/>
      <c r="C57" s="130"/>
      <c r="D57" s="130"/>
      <c r="E57" s="130"/>
      <c r="F57" s="130"/>
      <c r="G57" s="118"/>
    </row>
    <row r="58" spans="1:12" ht="42" customHeight="1">
      <c r="A58" s="130"/>
      <c r="B58" s="130"/>
      <c r="C58" s="130"/>
      <c r="D58" s="130"/>
      <c r="E58" s="130"/>
      <c r="F58" s="130"/>
      <c r="G58" s="118"/>
    </row>
    <row r="59" spans="1:12" s="68" customFormat="1" ht="42" customHeight="1">
      <c r="B59" s="69"/>
      <c r="C59" s="8"/>
      <c r="D59" s="56"/>
      <c r="E59" s="8"/>
      <c r="F59" s="8"/>
      <c r="G59" s="8"/>
      <c r="H59" s="7"/>
      <c r="I59" s="8"/>
      <c r="J59" s="8"/>
      <c r="K59" s="8"/>
      <c r="L59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49:D49"/>
    <mergeCell ref="A55:F56"/>
    <mergeCell ref="A57:F58"/>
    <mergeCell ref="B2:F2"/>
    <mergeCell ref="B3:F3"/>
    <mergeCell ref="B4:F4"/>
    <mergeCell ref="B5:F5"/>
    <mergeCell ref="B8:F9"/>
    <mergeCell ref="B41:F4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9"/>
  <sheetViews>
    <sheetView view="pageBreakPreview" topLeftCell="A19" zoomScale="70" zoomScaleSheetLayoutView="70" workbookViewId="0">
      <selection activeCell="D34" sqref="D34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48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76</v>
      </c>
      <c r="C5" s="123"/>
      <c r="D5" s="123"/>
      <c r="E5" s="123"/>
      <c r="F5" s="123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0"/>
      <c r="C7" s="70"/>
      <c r="D7" s="70"/>
      <c r="E7" s="70"/>
      <c r="F7" s="70"/>
      <c r="G7" s="13"/>
    </row>
    <row r="8" spans="1:11">
      <c r="A8" s="11"/>
      <c r="B8" s="131" t="s">
        <v>77</v>
      </c>
      <c r="C8" s="131"/>
      <c r="D8" s="131"/>
      <c r="E8" s="131"/>
      <c r="F8" s="131"/>
      <c r="G8" s="13"/>
    </row>
    <row r="9" spans="1:11">
      <c r="A9" s="11"/>
      <c r="B9" s="131"/>
      <c r="C9" s="131"/>
      <c r="D9" s="131"/>
      <c r="E9" s="131"/>
      <c r="F9" s="13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1" t="s">
        <v>51</v>
      </c>
      <c r="C11" s="72" t="s">
        <v>52</v>
      </c>
      <c r="D11" s="73" t="s">
        <v>53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4" t="s">
        <v>54</v>
      </c>
      <c r="C12" s="75" t="s">
        <v>55</v>
      </c>
      <c r="D12" s="76" t="s">
        <v>75</v>
      </c>
      <c r="E12" s="77"/>
      <c r="F12" s="13"/>
      <c r="G12" s="35"/>
      <c r="J12" s="37"/>
      <c r="K12" s="38"/>
    </row>
    <row r="13" spans="1:11" s="83" customFormat="1" ht="75">
      <c r="A13" s="31"/>
      <c r="B13" s="78" t="s">
        <v>56</v>
      </c>
      <c r="C13" s="79" t="s">
        <v>55</v>
      </c>
      <c r="D13" s="80" t="s">
        <v>75</v>
      </c>
      <c r="E13" s="34"/>
      <c r="F13" s="81"/>
      <c r="G13" s="82"/>
      <c r="J13" s="84"/>
      <c r="K13" s="85"/>
    </row>
    <row r="14" spans="1:11" s="83" customFormat="1" ht="58.5" customHeight="1">
      <c r="A14" s="31"/>
      <c r="B14" s="86" t="s">
        <v>57</v>
      </c>
      <c r="C14" s="87" t="s">
        <v>55</v>
      </c>
      <c r="D14" s="88" t="s">
        <v>75</v>
      </c>
      <c r="E14" s="34"/>
      <c r="F14" s="81"/>
      <c r="G14" s="82"/>
      <c r="J14" s="84"/>
      <c r="K14" s="85"/>
    </row>
    <row r="15" spans="1:11" s="83" customFormat="1" ht="60" customHeight="1">
      <c r="A15" s="31"/>
      <c r="B15" s="89" t="s">
        <v>58</v>
      </c>
      <c r="C15" s="79" t="s">
        <v>55</v>
      </c>
      <c r="D15" s="79" t="s">
        <v>75</v>
      </c>
      <c r="E15" s="34"/>
      <c r="F15" s="81"/>
      <c r="G15" s="82"/>
      <c r="J15" s="84"/>
      <c r="K15" s="85"/>
    </row>
    <row r="16" spans="1:11" s="93" customFormat="1">
      <c r="A16" s="31"/>
      <c r="B16" s="90"/>
      <c r="C16" s="91"/>
      <c r="D16" s="91"/>
      <c r="E16" s="34"/>
      <c r="F16" s="13"/>
      <c r="G16" s="92"/>
      <c r="J16" s="94"/>
      <c r="K16" s="95"/>
    </row>
    <row r="17" spans="1:11" s="36" customFormat="1" ht="56.25">
      <c r="A17" s="31" t="s">
        <v>7</v>
      </c>
      <c r="B17" s="96" t="s">
        <v>14</v>
      </c>
      <c r="C17" s="96" t="s">
        <v>16</v>
      </c>
      <c r="D17" s="96" t="s">
        <v>59</v>
      </c>
      <c r="E17" s="34"/>
      <c r="F17" s="13"/>
      <c r="G17" s="35"/>
      <c r="J17" s="37"/>
      <c r="K17" s="38"/>
    </row>
    <row r="18" spans="1:11" s="36" customFormat="1" ht="19.5" customHeight="1">
      <c r="A18" s="31"/>
      <c r="B18" s="39" t="s">
        <v>78</v>
      </c>
      <c r="C18" s="97">
        <v>5904</v>
      </c>
      <c r="D18" s="98"/>
      <c r="E18" s="34"/>
      <c r="F18" s="13"/>
      <c r="G18" s="35"/>
      <c r="J18" s="37"/>
      <c r="K18" s="38"/>
    </row>
    <row r="19" spans="1:11" s="36" customFormat="1">
      <c r="A19" s="31"/>
      <c r="B19" s="39" t="s">
        <v>79</v>
      </c>
      <c r="C19" s="40">
        <v>45150.8</v>
      </c>
      <c r="D19" s="42">
        <v>51749.88</v>
      </c>
      <c r="E19" s="34"/>
      <c r="F19" s="13"/>
      <c r="G19" s="35"/>
      <c r="J19" s="37"/>
      <c r="K19" s="38"/>
    </row>
    <row r="20" spans="1:11" s="36" customFormat="1">
      <c r="A20" s="31"/>
      <c r="B20" s="39" t="s">
        <v>80</v>
      </c>
      <c r="C20" s="40">
        <v>787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81</v>
      </c>
      <c r="C21" s="40">
        <v>9840</v>
      </c>
      <c r="D21" s="42"/>
      <c r="E21" s="43"/>
      <c r="F21" s="13"/>
      <c r="G21" s="35"/>
      <c r="J21" s="37"/>
      <c r="K21" s="38"/>
    </row>
    <row r="22" spans="1:11" s="36" customFormat="1" ht="19.5" customHeight="1">
      <c r="A22" s="31"/>
      <c r="B22" s="99" t="s">
        <v>82</v>
      </c>
      <c r="C22" s="40">
        <v>24154.63</v>
      </c>
      <c r="D22" s="42"/>
      <c r="E22" s="43"/>
      <c r="F22" s="13"/>
      <c r="G22" s="35"/>
      <c r="J22" s="37"/>
      <c r="K22" s="38"/>
    </row>
    <row r="23" spans="1:11" s="36" customFormat="1" ht="37.5">
      <c r="A23" s="31"/>
      <c r="B23" s="99" t="s">
        <v>83</v>
      </c>
      <c r="C23" s="40">
        <v>46616.63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99" t="s">
        <v>84</v>
      </c>
      <c r="C24" s="40">
        <v>2392.02</v>
      </c>
      <c r="D24" s="42"/>
      <c r="E24" s="43"/>
      <c r="F24" s="13"/>
      <c r="G24" s="35"/>
      <c r="J24" s="37"/>
      <c r="K24" s="38"/>
    </row>
    <row r="25" spans="1:11" s="36" customFormat="1">
      <c r="A25" s="31"/>
      <c r="B25" s="99" t="s">
        <v>85</v>
      </c>
      <c r="C25" s="40">
        <v>1010.5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99" t="s">
        <v>20</v>
      </c>
      <c r="C26" s="40">
        <v>156.85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99" t="s">
        <v>86</v>
      </c>
      <c r="C27" s="40">
        <v>7377.99</v>
      </c>
      <c r="D27" s="42"/>
      <c r="E27" s="43"/>
      <c r="F27" s="13"/>
      <c r="G27" s="35"/>
      <c r="J27" s="37"/>
      <c r="K27" s="38"/>
    </row>
    <row r="28" spans="1:11" s="36" customFormat="1" ht="19.5" customHeight="1">
      <c r="A28" s="31"/>
      <c r="B28" s="99" t="s">
        <v>87</v>
      </c>
      <c r="C28" s="40">
        <v>78087.649999999994</v>
      </c>
      <c r="D28" s="42">
        <v>70771.259999999995</v>
      </c>
      <c r="E28" s="43"/>
      <c r="F28" s="13"/>
      <c r="G28" s="35"/>
      <c r="J28" s="37"/>
      <c r="K28" s="38"/>
    </row>
    <row r="29" spans="1:11" s="36" customFormat="1">
      <c r="A29" s="31"/>
      <c r="B29" s="99" t="s">
        <v>88</v>
      </c>
      <c r="C29" s="40">
        <v>6222.75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99" t="s">
        <v>89</v>
      </c>
      <c r="C30" s="40">
        <v>12473.51</v>
      </c>
      <c r="D30" s="42">
        <v>49910.69</v>
      </c>
      <c r="E30" s="43"/>
      <c r="F30" s="13"/>
      <c r="G30" s="35"/>
      <c r="J30" s="37"/>
      <c r="K30" s="38"/>
    </row>
    <row r="31" spans="1:11" s="36" customFormat="1">
      <c r="A31" s="31"/>
      <c r="B31" s="99" t="s">
        <v>90</v>
      </c>
      <c r="C31" s="40">
        <v>23</v>
      </c>
      <c r="D31" s="42"/>
      <c r="E31" s="43"/>
      <c r="F31" s="13"/>
      <c r="G31" s="35"/>
      <c r="J31" s="37"/>
      <c r="K31" s="38"/>
    </row>
    <row r="32" spans="1:11" s="36" customFormat="1" ht="37.5">
      <c r="A32" s="31"/>
      <c r="B32" s="99" t="s">
        <v>91</v>
      </c>
      <c r="C32" s="40">
        <v>692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99" t="s">
        <v>92</v>
      </c>
      <c r="C33" s="40">
        <v>864.6</v>
      </c>
      <c r="D33" s="42"/>
      <c r="E33" s="43"/>
      <c r="F33" s="13"/>
      <c r="G33" s="35"/>
      <c r="J33" s="37"/>
      <c r="K33" s="38"/>
    </row>
    <row r="34" spans="1:11" s="36" customFormat="1" ht="37.5">
      <c r="A34" s="31"/>
      <c r="B34" s="99" t="s">
        <v>93</v>
      </c>
      <c r="C34" s="40">
        <v>1666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99" t="s">
        <v>94</v>
      </c>
      <c r="C35" s="40">
        <v>3141.6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99" t="s">
        <v>95</v>
      </c>
      <c r="C36" s="40">
        <v>5022.8100000000004</v>
      </c>
      <c r="D36" s="42">
        <v>188.28</v>
      </c>
      <c r="E36" s="43"/>
      <c r="F36" s="13"/>
      <c r="G36" s="35"/>
      <c r="J36" s="37"/>
      <c r="K36" s="38"/>
    </row>
    <row r="37" spans="1:11" s="36" customFormat="1" hidden="1">
      <c r="A37" s="31"/>
      <c r="B37" s="99"/>
      <c r="C37" s="91"/>
      <c r="D37" s="42"/>
      <c r="E37" s="43"/>
      <c r="F37" s="13"/>
      <c r="G37" s="35"/>
      <c r="J37" s="37"/>
      <c r="K37" s="38"/>
    </row>
    <row r="38" spans="1:11" s="36" customFormat="1" hidden="1">
      <c r="A38" s="31"/>
      <c r="B38" s="99"/>
      <c r="C38" s="100"/>
      <c r="D38" s="42"/>
      <c r="E38" s="43"/>
      <c r="F38" s="13"/>
      <c r="G38" s="35"/>
      <c r="J38" s="37"/>
      <c r="K38" s="38"/>
    </row>
    <row r="39" spans="1:11" s="36" customFormat="1">
      <c r="A39" s="31"/>
      <c r="B39" s="120" t="s">
        <v>32</v>
      </c>
      <c r="C39" s="121">
        <f>SUBTOTAL(109,[Стоимость всего:])</f>
        <v>251584.34</v>
      </c>
      <c r="D39" s="121">
        <f>SUBTOTAL(109,[в т.ч. расходы со статьи КР])</f>
        <v>172620.11</v>
      </c>
      <c r="E39" s="43"/>
      <c r="F39" s="13"/>
      <c r="G39" s="35"/>
      <c r="J39" s="37"/>
      <c r="K39" s="38"/>
    </row>
    <row r="40" spans="1:11" s="36" customFormat="1">
      <c r="A40" s="31"/>
      <c r="B40" s="50"/>
      <c r="C40" s="49"/>
      <c r="D40" s="49"/>
      <c r="E40" s="43"/>
      <c r="F40" s="13"/>
      <c r="G40" s="35"/>
      <c r="J40" s="37"/>
      <c r="K40" s="38"/>
    </row>
    <row r="41" spans="1:11" s="36" customFormat="1">
      <c r="A41" s="31"/>
      <c r="B41" s="132" t="s">
        <v>96</v>
      </c>
      <c r="C41" s="132"/>
      <c r="D41" s="132"/>
      <c r="E41" s="132"/>
      <c r="F41" s="132"/>
      <c r="G41" s="35"/>
      <c r="J41" s="37"/>
      <c r="K41" s="38"/>
    </row>
    <row r="42" spans="1:11" s="36" customFormat="1" ht="37.5">
      <c r="A42" s="31"/>
      <c r="B42" s="103" t="s">
        <v>97</v>
      </c>
      <c r="C42" s="103" t="s">
        <v>98</v>
      </c>
      <c r="D42" s="103" t="s">
        <v>99</v>
      </c>
      <c r="E42" s="103" t="s">
        <v>100</v>
      </c>
      <c r="F42" s="103" t="s">
        <v>101</v>
      </c>
      <c r="G42" s="35"/>
      <c r="I42" s="43"/>
      <c r="J42" s="13"/>
      <c r="K42" s="38"/>
    </row>
    <row r="43" spans="1:11" s="36" customFormat="1">
      <c r="A43" s="31"/>
      <c r="B43" s="54">
        <v>565.05999999999995</v>
      </c>
      <c r="C43" s="54">
        <v>0</v>
      </c>
      <c r="D43" s="54">
        <v>188.28</v>
      </c>
      <c r="E43" s="54">
        <f>B43+C43-D43</f>
        <v>376.78</v>
      </c>
      <c r="F43" s="54">
        <f>Таблица4214[[#Totals],[в т.ч. расходы со статьи КР]]</f>
        <v>172620.11</v>
      </c>
      <c r="G43" s="35"/>
      <c r="I43" s="104"/>
      <c r="J43" s="104"/>
      <c r="K43" s="38"/>
    </row>
    <row r="44" spans="1:11" s="36" customFormat="1">
      <c r="A44" s="31"/>
      <c r="B44" s="105"/>
      <c r="C44" s="45"/>
      <c r="D44" s="56"/>
      <c r="E44" s="43"/>
      <c r="F44" s="13"/>
      <c r="G44" s="35"/>
      <c r="J44" s="37"/>
      <c r="K44" s="38"/>
    </row>
    <row r="45" spans="1:11" s="36" customFormat="1">
      <c r="A45" s="31"/>
      <c r="G45" s="35"/>
      <c r="J45" s="37"/>
      <c r="K45" s="38"/>
    </row>
    <row r="46" spans="1:11" s="36" customFormat="1">
      <c r="A46" s="49"/>
      <c r="B46" s="56"/>
      <c r="C46" s="57" t="s">
        <v>39</v>
      </c>
      <c r="D46" s="57" t="s">
        <v>40</v>
      </c>
      <c r="G46" s="49"/>
      <c r="H46" s="35"/>
    </row>
    <row r="47" spans="1:11" s="36" customFormat="1" ht="30" customHeight="1">
      <c r="A47" s="49"/>
      <c r="B47" s="106" t="s">
        <v>102</v>
      </c>
      <c r="C47" s="107">
        <v>68906.931473555305</v>
      </c>
      <c r="D47" s="107">
        <v>0</v>
      </c>
      <c r="G47" s="49"/>
      <c r="H47" s="35"/>
    </row>
    <row r="48" spans="1:11" s="36" customFormat="1" hidden="1">
      <c r="A48" s="49"/>
      <c r="B48" s="108"/>
      <c r="C48" s="108"/>
      <c r="D48" s="108"/>
      <c r="G48" s="49"/>
      <c r="H48" s="35"/>
    </row>
    <row r="49" spans="1:12" s="110" customFormat="1" ht="57" customHeight="1">
      <c r="A49" s="109"/>
      <c r="B49" s="122" t="s">
        <v>42</v>
      </c>
      <c r="C49" s="122"/>
      <c r="D49" s="122"/>
      <c r="G49" s="109"/>
      <c r="H49" s="111"/>
    </row>
    <row r="50" spans="1:12">
      <c r="A50" s="45"/>
      <c r="B50" s="8"/>
      <c r="C50" s="61"/>
      <c r="G50" s="45"/>
    </row>
    <row r="51" spans="1:12" s="108" customFormat="1">
      <c r="A51" s="112"/>
      <c r="B51" s="56"/>
      <c r="C51" s="11"/>
      <c r="D51" s="56"/>
      <c r="E51" s="112"/>
      <c r="F51" s="112"/>
      <c r="G51" s="112"/>
      <c r="H51" s="113"/>
    </row>
    <row r="52" spans="1:12">
      <c r="A52" s="60" t="s">
        <v>103</v>
      </c>
      <c r="B52" s="117"/>
      <c r="C52" s="117"/>
      <c r="D52" s="115" t="s">
        <v>67</v>
      </c>
      <c r="F52" s="45"/>
      <c r="G52" s="45"/>
    </row>
    <row r="53" spans="1:12" s="56" customFormat="1">
      <c r="A53" s="16" t="s">
        <v>44</v>
      </c>
      <c r="B53" s="117"/>
      <c r="C53" s="117"/>
      <c r="D53" s="45" t="s">
        <v>68</v>
      </c>
      <c r="F53" s="45"/>
      <c r="G53" s="45"/>
      <c r="H53" s="7"/>
      <c r="I53" s="8"/>
      <c r="J53" s="8"/>
      <c r="K53" s="8"/>
      <c r="L53" s="8"/>
    </row>
    <row r="54" spans="1:12" s="56" customFormat="1">
      <c r="A54" s="45"/>
      <c r="B54" s="69"/>
      <c r="C54" s="8"/>
      <c r="E54" s="45"/>
      <c r="F54" s="45"/>
      <c r="G54" s="45"/>
      <c r="H54" s="7"/>
      <c r="I54" s="8"/>
      <c r="J54" s="8"/>
      <c r="K54" s="8"/>
      <c r="L54" s="8"/>
    </row>
    <row r="55" spans="1:12" s="56" customFormat="1" ht="18.75" customHeight="1">
      <c r="A55" s="129" t="s">
        <v>69</v>
      </c>
      <c r="B55" s="129"/>
      <c r="C55" s="129"/>
      <c r="D55" s="129"/>
      <c r="E55" s="129"/>
      <c r="F55" s="129"/>
      <c r="G55" s="116"/>
      <c r="H55" s="7"/>
      <c r="I55" s="8"/>
      <c r="J55" s="8"/>
      <c r="K55" s="8"/>
      <c r="L55" s="8"/>
    </row>
    <row r="56" spans="1:12" s="56" customFormat="1" ht="38.25" customHeight="1">
      <c r="A56" s="129"/>
      <c r="B56" s="129"/>
      <c r="C56" s="129"/>
      <c r="D56" s="129"/>
      <c r="E56" s="129"/>
      <c r="F56" s="129"/>
      <c r="G56" s="116"/>
      <c r="H56" s="7"/>
      <c r="I56" s="8"/>
      <c r="J56" s="8"/>
      <c r="K56" s="8"/>
      <c r="L56" s="8"/>
    </row>
    <row r="57" spans="1:12" ht="15" customHeight="1">
      <c r="A57" s="130" t="s">
        <v>70</v>
      </c>
      <c r="B57" s="130"/>
      <c r="C57" s="130"/>
      <c r="D57" s="130"/>
      <c r="E57" s="130"/>
      <c r="F57" s="130"/>
      <c r="G57" s="118"/>
    </row>
    <row r="58" spans="1:12" ht="42" customHeight="1">
      <c r="A58" s="130"/>
      <c r="B58" s="130"/>
      <c r="C58" s="130"/>
      <c r="D58" s="130"/>
      <c r="E58" s="130"/>
      <c r="F58" s="130"/>
      <c r="G58" s="118"/>
    </row>
    <row r="59" spans="1:12" s="68" customFormat="1" ht="42" customHeight="1">
      <c r="B59" s="69"/>
      <c r="C59" s="8"/>
      <c r="D59" s="56"/>
      <c r="E59" s="8"/>
      <c r="F59" s="8"/>
      <c r="G59" s="8"/>
      <c r="H59" s="7"/>
      <c r="I59" s="8"/>
      <c r="J59" s="8"/>
      <c r="K59" s="8"/>
      <c r="L59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49:D49"/>
    <mergeCell ref="A55:F56"/>
    <mergeCell ref="A57:F58"/>
    <mergeCell ref="B2:F2"/>
    <mergeCell ref="B3:F3"/>
    <mergeCell ref="B4:F4"/>
    <mergeCell ref="B5:F5"/>
    <mergeCell ref="B8:F9"/>
    <mergeCell ref="B41:F4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43"/>
  <sheetViews>
    <sheetView view="pageBreakPreview" zoomScale="70" zoomScaleSheetLayoutView="70" workbookViewId="0">
      <selection activeCell="F12" sqref="F12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48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49</v>
      </c>
      <c r="C5" s="123"/>
      <c r="D5" s="123"/>
      <c r="E5" s="123"/>
      <c r="F5" s="123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0"/>
      <c r="C7" s="70"/>
      <c r="D7" s="70"/>
      <c r="E7" s="70"/>
      <c r="F7" s="70"/>
      <c r="G7" s="13"/>
    </row>
    <row r="8" spans="1:11">
      <c r="A8" s="11"/>
      <c r="B8" s="131" t="s">
        <v>50</v>
      </c>
      <c r="C8" s="131"/>
      <c r="D8" s="131"/>
      <c r="E8" s="131"/>
      <c r="F8" s="131"/>
      <c r="G8" s="13"/>
    </row>
    <row r="9" spans="1:11">
      <c r="A9" s="11"/>
      <c r="B9" s="131"/>
      <c r="C9" s="131"/>
      <c r="D9" s="131"/>
      <c r="E9" s="131"/>
      <c r="F9" s="13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1" t="s">
        <v>51</v>
      </c>
      <c r="C11" s="72" t="s">
        <v>52</v>
      </c>
      <c r="D11" s="73" t="s">
        <v>53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4" t="s">
        <v>54</v>
      </c>
      <c r="C12" s="75" t="s">
        <v>55</v>
      </c>
      <c r="D12" s="76" t="s">
        <v>75</v>
      </c>
      <c r="E12" s="77"/>
      <c r="F12" s="13"/>
      <c r="G12" s="35"/>
      <c r="J12" s="37"/>
      <c r="K12" s="38"/>
    </row>
    <row r="13" spans="1:11" s="83" customFormat="1" ht="75">
      <c r="A13" s="31"/>
      <c r="B13" s="78" t="s">
        <v>56</v>
      </c>
      <c r="C13" s="79" t="s">
        <v>55</v>
      </c>
      <c r="D13" s="80" t="s">
        <v>75</v>
      </c>
      <c r="E13" s="34"/>
      <c r="F13" s="81"/>
      <c r="G13" s="82"/>
      <c r="J13" s="84"/>
      <c r="K13" s="85"/>
    </row>
    <row r="14" spans="1:11" s="83" customFormat="1" ht="58.5" customHeight="1">
      <c r="A14" s="31"/>
      <c r="B14" s="86" t="s">
        <v>57</v>
      </c>
      <c r="C14" s="87" t="s">
        <v>55</v>
      </c>
      <c r="D14" s="88" t="s">
        <v>75</v>
      </c>
      <c r="E14" s="34"/>
      <c r="F14" s="81"/>
      <c r="G14" s="82"/>
      <c r="J14" s="84"/>
      <c r="K14" s="85"/>
    </row>
    <row r="15" spans="1:11" s="83" customFormat="1" ht="60" customHeight="1">
      <c r="A15" s="31"/>
      <c r="B15" s="89" t="s">
        <v>58</v>
      </c>
      <c r="C15" s="79" t="s">
        <v>55</v>
      </c>
      <c r="D15" s="79" t="s">
        <v>75</v>
      </c>
      <c r="E15" s="34"/>
      <c r="F15" s="81"/>
      <c r="G15" s="82"/>
      <c r="J15" s="84"/>
      <c r="K15" s="85"/>
    </row>
    <row r="16" spans="1:11" s="93" customFormat="1">
      <c r="A16" s="31"/>
      <c r="B16" s="90"/>
      <c r="C16" s="91"/>
      <c r="D16" s="91"/>
      <c r="E16" s="34"/>
      <c r="F16" s="13"/>
      <c r="G16" s="92"/>
      <c r="J16" s="94"/>
      <c r="K16" s="95"/>
    </row>
    <row r="17" spans="1:11" s="36" customFormat="1" ht="56.25">
      <c r="A17" s="31" t="s">
        <v>7</v>
      </c>
      <c r="B17" s="96" t="s">
        <v>14</v>
      </c>
      <c r="C17" s="96" t="s">
        <v>16</v>
      </c>
      <c r="D17" s="96" t="s">
        <v>59</v>
      </c>
      <c r="E17" s="34"/>
      <c r="F17" s="13"/>
      <c r="G17" s="35"/>
      <c r="J17" s="37"/>
      <c r="K17" s="38"/>
    </row>
    <row r="18" spans="1:11" s="36" customFormat="1">
      <c r="A18" s="31"/>
      <c r="B18" s="39" t="s">
        <v>71</v>
      </c>
      <c r="C18" s="97">
        <v>20727.23</v>
      </c>
      <c r="D18" s="98"/>
      <c r="E18" s="34"/>
      <c r="F18" s="13"/>
      <c r="G18" s="35"/>
      <c r="J18" s="37"/>
      <c r="K18" s="38"/>
    </row>
    <row r="19" spans="1:11" s="36" customFormat="1">
      <c r="A19" s="31"/>
      <c r="B19" s="39" t="s">
        <v>26</v>
      </c>
      <c r="C19" s="40">
        <v>272.05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73</v>
      </c>
      <c r="C20" s="40">
        <v>7975.5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72</v>
      </c>
      <c r="C21" s="40">
        <v>25317.33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99" t="s">
        <v>74</v>
      </c>
      <c r="C22" s="100">
        <v>921.4</v>
      </c>
      <c r="D22" s="42"/>
      <c r="E22" s="43"/>
      <c r="F22" s="13"/>
      <c r="G22" s="35"/>
      <c r="J22" s="37"/>
      <c r="K22" s="38"/>
    </row>
    <row r="23" spans="1:11" s="36" customFormat="1">
      <c r="A23" s="31"/>
      <c r="B23" s="101" t="s">
        <v>32</v>
      </c>
      <c r="C23" s="102">
        <f>SUBTOTAL(109,[Стоимость всего:])</f>
        <v>55213.51</v>
      </c>
      <c r="D23" s="102">
        <f>SUBTOTAL(109,[в т.ч. расходы со статьи КР])</f>
        <v>0</v>
      </c>
      <c r="E23" s="43"/>
      <c r="F23" s="13"/>
      <c r="G23" s="35"/>
      <c r="J23" s="37"/>
      <c r="K23" s="38"/>
    </row>
    <row r="24" spans="1:11" s="36" customFormat="1">
      <c r="A24" s="31"/>
      <c r="B24" s="50"/>
      <c r="C24" s="49"/>
      <c r="D24" s="49"/>
      <c r="E24" s="43"/>
      <c r="F24" s="13"/>
      <c r="G24" s="35"/>
      <c r="J24" s="37"/>
      <c r="K24" s="38"/>
    </row>
    <row r="25" spans="1:11" s="36" customFormat="1">
      <c r="A25" s="31"/>
      <c r="B25" s="132" t="s">
        <v>60</v>
      </c>
      <c r="C25" s="132"/>
      <c r="D25" s="132"/>
      <c r="E25" s="132"/>
      <c r="F25" s="132"/>
      <c r="G25" s="35"/>
      <c r="J25" s="37"/>
      <c r="K25" s="38"/>
    </row>
    <row r="26" spans="1:11" s="36" customFormat="1" ht="37.5">
      <c r="A26" s="31"/>
      <c r="B26" s="103" t="s">
        <v>61</v>
      </c>
      <c r="C26" s="103" t="s">
        <v>62</v>
      </c>
      <c r="D26" s="103" t="s">
        <v>63</v>
      </c>
      <c r="E26" s="103" t="s">
        <v>64</v>
      </c>
      <c r="F26" s="103" t="s">
        <v>65</v>
      </c>
      <c r="G26" s="35"/>
      <c r="I26" s="43"/>
      <c r="J26" s="13"/>
      <c r="K26" s="38"/>
    </row>
    <row r="27" spans="1:11" s="36" customFormat="1">
      <c r="A27" s="31"/>
      <c r="B27" s="54">
        <v>1343.73</v>
      </c>
      <c r="C27" s="54">
        <v>19039.34</v>
      </c>
      <c r="D27" s="54">
        <v>19818.010000000002</v>
      </c>
      <c r="E27" s="54">
        <v>565.05999999999995</v>
      </c>
      <c r="F27" s="54"/>
      <c r="G27" s="35"/>
      <c r="I27" s="104"/>
      <c r="J27" s="104"/>
      <c r="K27" s="38"/>
    </row>
    <row r="28" spans="1:11" s="36" customFormat="1">
      <c r="A28" s="31"/>
      <c r="B28" s="105"/>
      <c r="C28" s="45"/>
      <c r="D28" s="56"/>
      <c r="E28" s="43"/>
      <c r="F28" s="13"/>
      <c r="G28" s="35"/>
      <c r="J28" s="37"/>
      <c r="K28" s="38"/>
    </row>
    <row r="29" spans="1:11" s="36" customFormat="1">
      <c r="A29" s="31"/>
      <c r="G29" s="35"/>
      <c r="J29" s="37"/>
      <c r="K29" s="38"/>
    </row>
    <row r="30" spans="1:11" s="36" customFormat="1">
      <c r="A30" s="49"/>
      <c r="B30" s="56"/>
      <c r="C30" s="57" t="s">
        <v>39</v>
      </c>
      <c r="D30" s="57" t="s">
        <v>40</v>
      </c>
      <c r="G30" s="49"/>
      <c r="H30" s="35"/>
    </row>
    <row r="31" spans="1:11" s="36" customFormat="1" ht="30" customHeight="1">
      <c r="A31" s="49"/>
      <c r="B31" s="106" t="s">
        <v>66</v>
      </c>
      <c r="C31" s="107">
        <v>100913.51949355056</v>
      </c>
      <c r="D31" s="107">
        <v>68743.960000000006</v>
      </c>
      <c r="G31" s="49"/>
      <c r="H31" s="35"/>
    </row>
    <row r="32" spans="1:11" s="36" customFormat="1" hidden="1">
      <c r="A32" s="49"/>
      <c r="B32" s="108"/>
      <c r="C32" s="108"/>
      <c r="D32" s="108"/>
      <c r="G32" s="49"/>
      <c r="H32" s="35"/>
    </row>
    <row r="33" spans="1:12" s="110" customFormat="1" ht="57" customHeight="1">
      <c r="A33" s="109"/>
      <c r="B33" s="122" t="s">
        <v>42</v>
      </c>
      <c r="C33" s="122"/>
      <c r="D33" s="122"/>
      <c r="G33" s="109"/>
      <c r="H33" s="111"/>
    </row>
    <row r="34" spans="1:12">
      <c r="A34" s="45"/>
      <c r="B34" s="8"/>
      <c r="C34" s="61"/>
      <c r="G34" s="45"/>
    </row>
    <row r="35" spans="1:12" s="108" customFormat="1">
      <c r="A35" s="112"/>
      <c r="B35" s="56"/>
      <c r="C35" s="11"/>
      <c r="D35" s="56"/>
      <c r="E35" s="112"/>
      <c r="F35" s="112"/>
      <c r="G35" s="112"/>
      <c r="H35" s="113"/>
    </row>
    <row r="36" spans="1:12">
      <c r="A36" s="60" t="s">
        <v>43</v>
      </c>
      <c r="B36" s="114"/>
      <c r="C36" s="114"/>
      <c r="D36" s="115" t="s">
        <v>67</v>
      </c>
      <c r="F36" s="45"/>
      <c r="G36" s="45"/>
    </row>
    <row r="37" spans="1:12" s="56" customFormat="1">
      <c r="A37" s="16" t="s">
        <v>44</v>
      </c>
      <c r="B37" s="114"/>
      <c r="C37" s="114"/>
      <c r="D37" s="45" t="s">
        <v>68</v>
      </c>
      <c r="F37" s="45"/>
      <c r="G37" s="45"/>
      <c r="H37" s="7"/>
      <c r="I37" s="8"/>
      <c r="J37" s="8"/>
      <c r="K37" s="8"/>
      <c r="L37" s="8"/>
    </row>
    <row r="38" spans="1:12" s="56" customFormat="1">
      <c r="A38" s="45"/>
      <c r="B38" s="69"/>
      <c r="C38" s="8"/>
      <c r="E38" s="45"/>
      <c r="F38" s="45"/>
      <c r="G38" s="45"/>
      <c r="H38" s="7"/>
      <c r="I38" s="8"/>
      <c r="J38" s="8"/>
      <c r="K38" s="8"/>
      <c r="L38" s="8"/>
    </row>
    <row r="39" spans="1:12" s="56" customFormat="1" ht="18.75" customHeight="1">
      <c r="A39" s="129" t="s">
        <v>69</v>
      </c>
      <c r="B39" s="129"/>
      <c r="C39" s="129"/>
      <c r="D39" s="129"/>
      <c r="E39" s="129"/>
      <c r="F39" s="129"/>
      <c r="G39" s="116"/>
      <c r="H39" s="7"/>
      <c r="I39" s="8"/>
      <c r="J39" s="8"/>
      <c r="K39" s="8"/>
      <c r="L39" s="8"/>
    </row>
    <row r="40" spans="1:12" s="56" customFormat="1" ht="38.25" customHeight="1">
      <c r="A40" s="129"/>
      <c r="B40" s="129"/>
      <c r="C40" s="129"/>
      <c r="D40" s="129"/>
      <c r="E40" s="129"/>
      <c r="F40" s="129"/>
      <c r="G40" s="116"/>
      <c r="H40" s="7"/>
      <c r="I40" s="8"/>
      <c r="J40" s="8"/>
      <c r="K40" s="8"/>
      <c r="L40" s="8"/>
    </row>
    <row r="41" spans="1:12" ht="15" customHeight="1">
      <c r="A41" s="130" t="s">
        <v>70</v>
      </c>
      <c r="B41" s="130"/>
      <c r="C41" s="130"/>
      <c r="D41" s="130"/>
      <c r="E41" s="130"/>
      <c r="F41" s="130"/>
      <c r="G41" s="118"/>
    </row>
    <row r="42" spans="1:12" ht="42" customHeight="1">
      <c r="A42" s="130"/>
      <c r="B42" s="130"/>
      <c r="C42" s="130"/>
      <c r="D42" s="130"/>
      <c r="E42" s="130"/>
      <c r="F42" s="130"/>
      <c r="G42" s="118"/>
    </row>
    <row r="43" spans="1:12" s="68" customFormat="1" ht="42" customHeight="1">
      <c r="B43" s="69"/>
      <c r="C43" s="8"/>
      <c r="D43" s="56"/>
      <c r="E43" s="8"/>
      <c r="F43" s="8"/>
      <c r="G43" s="8"/>
      <c r="H43" s="7"/>
      <c r="I43" s="8"/>
      <c r="J43" s="8"/>
      <c r="K43" s="8"/>
      <c r="L43" s="8"/>
    </row>
  </sheetData>
  <sheetProtection password="ECC7" sheet="1" objects="1" scenarios="1"/>
  <mergeCells count="9">
    <mergeCell ref="B33:D33"/>
    <mergeCell ref="A39:F40"/>
    <mergeCell ref="A41:F42"/>
    <mergeCell ref="B2:F2"/>
    <mergeCell ref="B3:F3"/>
    <mergeCell ref="B4:F4"/>
    <mergeCell ref="B5:F5"/>
    <mergeCell ref="B8:F9"/>
    <mergeCell ref="B25:F25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42"/>
  <sheetViews>
    <sheetView view="pageBreakPreview" zoomScale="70" zoomScaleSheetLayoutView="70" workbookViewId="0">
      <selection activeCell="B39" sqref="B39:B40"/>
    </sheetView>
  </sheetViews>
  <sheetFormatPr defaultRowHeight="18.75"/>
  <cols>
    <col min="1" max="1" width="5.42578125" style="68" customWidth="1"/>
    <col min="2" max="2" width="43.7109375" style="69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3" t="s">
        <v>0</v>
      </c>
      <c r="C2" s="123"/>
      <c r="D2" s="123"/>
      <c r="E2" s="123"/>
      <c r="F2" s="123"/>
      <c r="G2" s="10"/>
    </row>
    <row r="3" spans="1:12" ht="48.75" customHeight="1">
      <c r="A3" s="11"/>
      <c r="B3" s="124" t="s">
        <v>1</v>
      </c>
      <c r="C3" s="124"/>
      <c r="D3" s="124"/>
      <c r="E3" s="124"/>
      <c r="F3" s="124"/>
      <c r="G3" s="12"/>
    </row>
    <row r="4" spans="1:12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2">
      <c r="A5" s="11"/>
      <c r="B5" s="123" t="s">
        <v>3</v>
      </c>
      <c r="C5" s="123"/>
      <c r="D5" s="123"/>
      <c r="E5" s="123"/>
      <c r="F5" s="123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5" t="s">
        <v>13</v>
      </c>
      <c r="C14" s="125"/>
      <c r="D14" s="22">
        <v>17066.43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40175.300000000003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21</v>
      </c>
      <c r="D19" s="41">
        <v>54735.02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23</v>
      </c>
      <c r="C20" s="40" t="s">
        <v>21</v>
      </c>
      <c r="D20" s="41">
        <v>48921.59</v>
      </c>
      <c r="E20" s="42"/>
      <c r="F20" s="43"/>
      <c r="G20" s="13"/>
      <c r="H20" s="35"/>
      <c r="K20" s="37"/>
      <c r="L20" s="38"/>
    </row>
    <row r="21" spans="1:12" s="36" customFormat="1" ht="20.25" customHeight="1">
      <c r="A21" s="31"/>
      <c r="B21" s="39" t="s">
        <v>24</v>
      </c>
      <c r="C21" s="40" t="s">
        <v>25</v>
      </c>
      <c r="D21" s="41">
        <v>1438.92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26</v>
      </c>
      <c r="C22" s="40" t="s">
        <v>27</v>
      </c>
      <c r="D22" s="44">
        <v>1356.75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28</v>
      </c>
      <c r="C23" s="40" t="s">
        <v>29</v>
      </c>
      <c r="D23" s="41">
        <v>22320.959999999999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30</v>
      </c>
      <c r="C24" s="40" t="s">
        <v>31</v>
      </c>
      <c r="D24" s="41">
        <v>17</v>
      </c>
      <c r="E24" s="42"/>
      <c r="F24" s="43"/>
      <c r="G24" s="13"/>
      <c r="H24" s="35"/>
      <c r="K24" s="37"/>
      <c r="L24" s="38"/>
    </row>
    <row r="25" spans="1:12">
      <c r="A25" s="45"/>
      <c r="B25" s="46" t="s">
        <v>32</v>
      </c>
      <c r="C25" s="47"/>
      <c r="D25" s="48">
        <f>SUBTOTAL(109,D17:D24)</f>
        <v>168965.54</v>
      </c>
      <c r="E25" s="48">
        <f>SUBTOTAL(109,E17:E24)</f>
        <v>0</v>
      </c>
      <c r="F25" s="28"/>
      <c r="G25" s="45"/>
    </row>
    <row r="26" spans="1:12" s="36" customFormat="1">
      <c r="A26" s="49"/>
      <c r="B26" s="50"/>
      <c r="C26" s="51"/>
      <c r="D26" s="52"/>
      <c r="E26" s="49"/>
      <c r="F26" s="49"/>
      <c r="G26" s="49"/>
      <c r="H26" s="35"/>
    </row>
    <row r="27" spans="1:12" s="36" customFormat="1" ht="21" customHeight="1">
      <c r="A27" s="49"/>
      <c r="B27" s="50"/>
      <c r="C27" s="49"/>
      <c r="D27" s="49"/>
      <c r="E27" s="49"/>
      <c r="F27" s="49"/>
      <c r="G27" s="49"/>
      <c r="H27" s="35"/>
    </row>
    <row r="28" spans="1:12" s="36" customFormat="1">
      <c r="A28" s="49"/>
      <c r="B28" s="126" t="s">
        <v>33</v>
      </c>
      <c r="C28" s="127"/>
      <c r="D28" s="127"/>
      <c r="E28" s="127"/>
      <c r="F28" s="128"/>
      <c r="G28" s="49"/>
      <c r="H28" s="35"/>
    </row>
    <row r="29" spans="1:12">
      <c r="A29" s="45"/>
      <c r="B29" s="53" t="s">
        <v>34</v>
      </c>
      <c r="C29" s="53" t="s">
        <v>35</v>
      </c>
      <c r="D29" s="53" t="s">
        <v>36</v>
      </c>
      <c r="E29" s="53" t="s">
        <v>37</v>
      </c>
      <c r="F29" s="53" t="s">
        <v>38</v>
      </c>
      <c r="G29" s="45"/>
    </row>
    <row r="30" spans="1:12">
      <c r="A30" s="45"/>
      <c r="B30" s="54">
        <v>1330.3700000000003</v>
      </c>
      <c r="C30" s="54">
        <v>20771.57</v>
      </c>
      <c r="D30" s="54">
        <v>20758.21</v>
      </c>
      <c r="E30" s="54">
        <v>1343.73</v>
      </c>
      <c r="F30" s="54">
        <f>E25</f>
        <v>0</v>
      </c>
      <c r="G30" s="45"/>
    </row>
    <row r="31" spans="1:12">
      <c r="A31" s="45"/>
      <c r="B31" s="55"/>
      <c r="C31" s="45"/>
      <c r="E31" s="45"/>
      <c r="F31" s="45"/>
      <c r="G31" s="45"/>
      <c r="H31" s="7">
        <f>B30+C30-D30</f>
        <v>1343.7299999999996</v>
      </c>
    </row>
    <row r="32" spans="1:12">
      <c r="A32" s="45"/>
      <c r="B32" s="56"/>
      <c r="C32" s="57" t="s">
        <v>39</v>
      </c>
      <c r="D32" s="57" t="s">
        <v>40</v>
      </c>
      <c r="E32" s="45"/>
      <c r="F32" s="45"/>
      <c r="G32" s="45"/>
    </row>
    <row r="33" spans="1:12">
      <c r="A33" s="45"/>
      <c r="B33" s="58" t="s">
        <v>41</v>
      </c>
      <c r="C33" s="59">
        <v>44690.819999999992</v>
      </c>
      <c r="D33" s="59">
        <v>48924.71</v>
      </c>
      <c r="E33" s="45"/>
      <c r="F33" s="45"/>
      <c r="G33" s="45"/>
    </row>
    <row r="34" spans="1:12" ht="60.75" customHeight="1">
      <c r="A34" s="45"/>
      <c r="B34" s="122" t="s">
        <v>42</v>
      </c>
      <c r="C34" s="122"/>
      <c r="D34" s="122"/>
      <c r="E34" s="45"/>
      <c r="F34" s="45"/>
      <c r="G34" s="45"/>
    </row>
    <row r="35" spans="1:12">
      <c r="A35" s="45"/>
      <c r="B35" s="14"/>
      <c r="C35" s="11"/>
      <c r="E35" s="45"/>
      <c r="F35" s="45"/>
      <c r="G35" s="45"/>
    </row>
    <row r="36" spans="1:12">
      <c r="A36" s="45"/>
      <c r="B36" s="60" t="s">
        <v>43</v>
      </c>
      <c r="C36" s="61"/>
      <c r="E36" s="45"/>
      <c r="F36" s="45"/>
      <c r="G36" s="45"/>
    </row>
    <row r="37" spans="1:12" s="56" customFormat="1">
      <c r="A37" s="45"/>
      <c r="B37" s="14" t="s">
        <v>44</v>
      </c>
      <c r="C37" s="11"/>
      <c r="E37" s="45"/>
      <c r="F37" s="45"/>
      <c r="G37" s="45"/>
      <c r="H37" s="7"/>
      <c r="I37" s="8"/>
      <c r="J37" s="8"/>
      <c r="K37" s="8"/>
      <c r="L37" s="8"/>
    </row>
    <row r="38" spans="1:12" s="56" customFormat="1">
      <c r="A38" s="45"/>
      <c r="B38" s="14"/>
      <c r="C38" s="11"/>
      <c r="E38" s="45"/>
      <c r="F38" s="45"/>
      <c r="G38" s="45"/>
      <c r="H38" s="7"/>
      <c r="I38" s="8"/>
      <c r="J38" s="8"/>
      <c r="K38" s="8"/>
      <c r="L38" s="8"/>
    </row>
    <row r="39" spans="1:12" s="56" customFormat="1" ht="18.75" customHeight="1">
      <c r="A39" s="62" t="s">
        <v>45</v>
      </c>
      <c r="B39" s="14"/>
      <c r="C39" s="14"/>
      <c r="D39" s="14"/>
      <c r="E39" s="14"/>
      <c r="F39" s="14"/>
      <c r="G39" s="14"/>
      <c r="H39" s="7"/>
      <c r="I39" s="8"/>
      <c r="J39" s="8"/>
      <c r="K39" s="8"/>
      <c r="L39" s="8"/>
    </row>
    <row r="40" spans="1:12" s="56" customFormat="1" ht="15.75" customHeight="1">
      <c r="A40" s="14"/>
      <c r="B40" s="14"/>
      <c r="C40" s="14"/>
      <c r="D40" s="14"/>
      <c r="E40" s="14"/>
      <c r="F40" s="14"/>
      <c r="G40" s="14"/>
      <c r="H40" s="7"/>
      <c r="I40" s="8"/>
      <c r="J40" s="8"/>
      <c r="K40" s="8"/>
      <c r="L40" s="8"/>
    </row>
    <row r="41" spans="1:12" s="66" customFormat="1" ht="15.75">
      <c r="A41" s="63" t="s">
        <v>46</v>
      </c>
      <c r="B41" s="64"/>
      <c r="C41" s="64"/>
      <c r="D41" s="65"/>
      <c r="E41" s="64"/>
      <c r="F41" s="64"/>
      <c r="G41" s="64"/>
      <c r="I41" s="64"/>
      <c r="J41" s="64"/>
      <c r="K41" s="64"/>
      <c r="L41" s="64"/>
    </row>
    <row r="42" spans="1:12" s="66" customFormat="1" ht="15.75">
      <c r="A42" s="64"/>
      <c r="B42" s="67" t="s">
        <v>47</v>
      </c>
      <c r="C42" s="64"/>
      <c r="D42" s="65"/>
      <c r="E42" s="64"/>
      <c r="F42" s="64"/>
      <c r="G42" s="64"/>
      <c r="I42" s="64"/>
      <c r="J42" s="64"/>
      <c r="K42" s="64"/>
      <c r="L42" s="64"/>
    </row>
  </sheetData>
  <mergeCells count="7">
    <mergeCell ref="B34:D34"/>
    <mergeCell ref="B2:F2"/>
    <mergeCell ref="B3:F3"/>
    <mergeCell ref="B4:F4"/>
    <mergeCell ref="B5:F5"/>
    <mergeCell ref="B14:C14"/>
    <mergeCell ref="B28:F28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2014-09-19T05:39:56Z</dcterms:created>
  <dcterms:modified xsi:type="dcterms:W3CDTF">2017-02-27T01:46:40Z</dcterms:modified>
</cp:coreProperties>
</file>