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 activeTab="1"/>
  </bookViews>
  <sheets>
    <sheet name="2013 год" sheetId="1" r:id="rId1"/>
    <sheet name="2014 год" sheetId="2" r:id="rId2"/>
  </sheets>
  <definedNames>
    <definedName name="_xlnm.Print_Area" localSheetId="0">'2013 год'!$A$1:$G$55</definedName>
    <definedName name="_xlnm.Print_Area" localSheetId="1">'2014 год'!$A$1:$F$58</definedName>
  </definedNames>
  <calcPr calcId="124519"/>
</workbook>
</file>

<file path=xl/calcChain.xml><?xml version="1.0" encoding="utf-8"?>
<calcChain xmlns="http://schemas.openxmlformats.org/spreadsheetml/2006/main">
  <c r="C19" i="2"/>
  <c r="C18" l="1"/>
  <c r="C29" s="1"/>
  <c r="D29"/>
  <c r="C43" i="1" l="1"/>
  <c r="H44" s="1"/>
  <c r="E38"/>
  <c r="F43" s="1"/>
  <c r="D38"/>
</calcChain>
</file>

<file path=xl/sharedStrings.xml><?xml version="1.0" encoding="utf-8"?>
<sst xmlns="http://schemas.openxmlformats.org/spreadsheetml/2006/main" count="134" uniqueCount="95">
  <si>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</si>
  <si>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</si>
  <si>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ул.Гражданская,д.35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</si>
  <si>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</si>
  <si>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</si>
  <si>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</si>
  <si>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</si>
  <si>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</si>
  <si>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</si>
  <si>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</si>
  <si>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</si>
  <si>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</si>
  <si>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</si>
  <si>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</si>
  <si>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</si>
  <si>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</si>
  <si>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</si>
  <si>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</si>
  <si>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</si>
  <si>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Утепление подвала</t>
  </si>
  <si>
    <t>январь</t>
  </si>
  <si>
    <t>Ремонт водоотведения</t>
  </si>
  <si>
    <t>Материалы</t>
  </si>
  <si>
    <t>апрель</t>
  </si>
  <si>
    <t>оплата ПСД</t>
  </si>
  <si>
    <t>май</t>
  </si>
  <si>
    <t>июнь</t>
  </si>
  <si>
    <t>Ремонт балконов</t>
  </si>
  <si>
    <t>июль</t>
  </si>
  <si>
    <t>Ремонт теплоснабжения</t>
  </si>
  <si>
    <t>Ремонт системы х.в.с.</t>
  </si>
  <si>
    <t>Завоз песка</t>
  </si>
  <si>
    <t>август</t>
  </si>
  <si>
    <t>Ремонт качели</t>
  </si>
  <si>
    <t>сентябрь</t>
  </si>
  <si>
    <t>октябрь</t>
  </si>
  <si>
    <t>Ремонт системы х.в.с. И г.в.с.</t>
  </si>
  <si>
    <t>Установка шайб</t>
  </si>
  <si>
    <t>ноябрь</t>
  </si>
  <si>
    <t>Выключатель</t>
  </si>
  <si>
    <t>декабрь</t>
  </si>
  <si>
    <t>Электромонтажные работы</t>
  </si>
  <si>
    <t>Замок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</si>
  <si>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</si>
  <si>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</si>
  <si>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</si>
  <si>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</si>
  <si>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</si>
  <si>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</si>
  <si>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</si>
  <si>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</si>
  <si>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</si>
  <si>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</si>
  <si>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</si>
  <si>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</si>
  <si>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</si>
  <si>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</si>
  <si>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</si>
  <si>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</si>
  <si>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</si>
  <si>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</si>
  <si>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Долг по оплате на 01.01.14г.</t>
  </si>
  <si>
    <t>Начислено за 2014 г.</t>
  </si>
  <si>
    <t>Оплачено за 2014 г.</t>
  </si>
  <si>
    <t>Долг по оплате 01.01.15г.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</si>
  <si>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</si>
  <si>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</si>
  <si>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</si>
  <si>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</si>
  <si>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</si>
  <si>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</si>
  <si>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</si>
  <si>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</si>
  <si>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</si>
  <si>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</si>
  <si>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</si>
  <si>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</si>
  <si>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Установка замков</t>
  </si>
  <si>
    <t>Установка табличек</t>
  </si>
  <si>
    <t>Покос травы</t>
  </si>
  <si>
    <t>Установка летнего водопровода</t>
  </si>
  <si>
    <t>Установка ОПУ х.в.с.</t>
  </si>
  <si>
    <t>Капитальный ремонт 2014 г.,руб.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</si>
  <si>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</si>
  <si>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</si>
  <si>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</si>
  <si>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</si>
  <si>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</si>
  <si>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Оплата ПСД</t>
  </si>
  <si>
    <t>Ремонт водоотведения (кв.12)</t>
  </si>
  <si>
    <t>Ремонт подъезда</t>
  </si>
  <si>
    <t>Ремонт водоотведения, х.в.с.</t>
  </si>
  <si>
    <t>Установка канал. люка</t>
  </si>
  <si>
    <t>Расходы в 2014 г.*</t>
  </si>
  <si>
    <t>* - расходы на работы по ремонту системы  х.в.с. (дек.2012 г.) согласно Протокола ОСС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</si>
</sst>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5" fillId="0" borderId="0"/>
  </cellStyleXfs>
  <cellXfs count="119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5" xfId="0" applyNumberFormat="1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 wrapText="1"/>
      <protection hidden="1"/>
    </xf>
    <xf numFmtId="4" fontId="6" fillId="0" borderId="5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/>
    <xf numFmtId="4" fontId="13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14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7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2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center"/>
      <protection hidden="1"/>
    </xf>
    <xf numFmtId="4" fontId="18" fillId="0" borderId="0" xfId="0" applyNumberFormat="1" applyFont="1" applyAlignment="1" applyProtection="1">
      <alignment horizontal="left" wrapText="1"/>
      <protection hidden="1"/>
    </xf>
    <xf numFmtId="4" fontId="17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478131421294665109110124125126127179180181182184" displayName="Таблица1478131421294665109110124125126127179180181182184" ref="B14:E38" totalsRowCount="1" headerRowDxfId="24" dataDxfId="22" totalsRowDxfId="20" headerRowBorderDxfId="23" tableBorderDxfId="21" totalsRowBorderDxfId="19">
  <autoFilter ref="B14:E37"/>
  <tableColumns count="4">
    <tableColumn id="1" name="Выполненные работы по ремонту  общего имущества МКД и прочие оказанные услуги" totalsRowLabel="Итог" dataDxfId="18" totalsRowDxfId="17"/>
    <tableColumn id="7" name="Месяц" dataDxfId="16" totalsRowDxfId="15"/>
    <tableColumn id="5" name="Стоимость всего:" totalsRowFunction="sum" dataDxfId="14" totalsRowDxfId="13"/>
    <tableColumn id="8" name="в т.ч. финансирование со статьи КР" totalsRowFunction="sum" dataDxfId="12" totalsRowDxfId="1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Таблица421" displayName="Таблица421" ref="B17:D29" totalsRowCount="1" headerRowDxfId="10" dataDxfId="8" totalsRowDxfId="6" headerRowBorderDxfId="9" tableBorderDxfId="7">
  <autoFilter ref="B17:D28"/>
  <tableColumns count="3">
    <tableColumn id="1" name="Выполненные работы по ремонту  общего имущества МКД и прочие оказанные услуги" totalsRowLabel="Итог" dataDxfId="5" totalsRowDxfId="4"/>
    <tableColumn id="2" name="Стоимость всего:" totalsRowFunction="sum" dataDxfId="3" totalsRowDxfId="2"/>
    <tableColumn id="3" name="в т.ч. расходы со статьи КР" totalsRowFunction="sum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view="pageBreakPreview" zoomScale="70" zoomScaleSheetLayoutView="70" workbookViewId="0">
      <selection activeCell="T10" sqref="T10"/>
    </sheetView>
  </sheetViews>
  <sheetFormatPr defaultRowHeight="18.75"/>
  <cols>
    <col min="1" max="1" width="5.42578125" style="61" customWidth="1"/>
    <col min="2" max="2" width="43.7109375" style="62" customWidth="1"/>
    <col min="3" max="3" width="26.140625" style="8" bestFit="1" customWidth="1"/>
    <col min="4" max="4" width="34" style="53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10" t="s">
        <v>0</v>
      </c>
      <c r="C2" s="110"/>
      <c r="D2" s="110"/>
      <c r="E2" s="110"/>
      <c r="F2" s="110"/>
      <c r="G2" s="10"/>
    </row>
    <row r="3" spans="1:12" ht="48.75" customHeight="1">
      <c r="A3" s="11"/>
      <c r="B3" s="111" t="s">
        <v>1</v>
      </c>
      <c r="C3" s="111"/>
      <c r="D3" s="111"/>
      <c r="E3" s="111"/>
      <c r="F3" s="111"/>
      <c r="G3" s="12"/>
    </row>
    <row r="4" spans="1:12" ht="20.25" customHeight="1">
      <c r="A4" s="11"/>
      <c r="B4" s="110" t="s">
        <v>2</v>
      </c>
      <c r="C4" s="110"/>
      <c r="D4" s="110"/>
      <c r="E4" s="110"/>
      <c r="F4" s="110"/>
      <c r="G4" s="13"/>
    </row>
    <row r="5" spans="1:12">
      <c r="A5" s="11"/>
      <c r="B5" s="110" t="s">
        <v>3</v>
      </c>
      <c r="C5" s="110"/>
      <c r="D5" s="110"/>
      <c r="E5" s="110"/>
      <c r="F5" s="110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ht="81" customHeight="1">
      <c r="A14" s="22"/>
      <c r="B14" s="23" t="s">
        <v>13</v>
      </c>
      <c r="C14" s="23" t="s">
        <v>14</v>
      </c>
      <c r="D14" s="24" t="s">
        <v>15</v>
      </c>
      <c r="E14" s="25" t="s">
        <v>16</v>
      </c>
      <c r="F14" s="26"/>
      <c r="G14" s="27"/>
      <c r="K14" s="28"/>
      <c r="L14" s="29"/>
    </row>
    <row r="15" spans="1:12" s="35" customFormat="1">
      <c r="A15" s="30"/>
      <c r="B15" s="31"/>
      <c r="C15" s="32" t="s">
        <v>17</v>
      </c>
      <c r="D15" s="24" t="s">
        <v>18</v>
      </c>
      <c r="E15" s="24" t="s">
        <v>18</v>
      </c>
      <c r="F15" s="33"/>
      <c r="G15" s="13"/>
      <c r="H15" s="34"/>
      <c r="K15" s="36"/>
      <c r="L15" s="37"/>
    </row>
    <row r="16" spans="1:12" s="35" customFormat="1">
      <c r="A16" s="30"/>
      <c r="B16" s="38" t="s">
        <v>19</v>
      </c>
      <c r="C16" s="39" t="s">
        <v>20</v>
      </c>
      <c r="D16" s="40">
        <v>17661.5</v>
      </c>
      <c r="E16" s="40"/>
      <c r="F16" s="41"/>
      <c r="G16" s="13"/>
      <c r="H16" s="34"/>
      <c r="K16" s="36"/>
      <c r="L16" s="37"/>
    </row>
    <row r="17" spans="1:12" s="35" customFormat="1">
      <c r="A17" s="30"/>
      <c r="B17" s="38" t="s">
        <v>21</v>
      </c>
      <c r="C17" s="39" t="s">
        <v>20</v>
      </c>
      <c r="D17" s="40">
        <v>65488.57</v>
      </c>
      <c r="E17" s="40">
        <v>13192</v>
      </c>
      <c r="F17" s="41"/>
      <c r="G17" s="13"/>
      <c r="H17" s="34"/>
      <c r="K17" s="36"/>
      <c r="L17" s="37"/>
    </row>
    <row r="18" spans="1:12" s="35" customFormat="1">
      <c r="A18" s="30"/>
      <c r="B18" s="38" t="s">
        <v>22</v>
      </c>
      <c r="C18" s="39" t="s">
        <v>23</v>
      </c>
      <c r="D18" s="40">
        <v>4719</v>
      </c>
      <c r="E18" s="40"/>
      <c r="F18" s="41"/>
      <c r="G18" s="13"/>
      <c r="H18" s="34"/>
      <c r="K18" s="36"/>
      <c r="L18" s="37"/>
    </row>
    <row r="19" spans="1:12" s="35" customFormat="1">
      <c r="A19" s="30"/>
      <c r="B19" s="38" t="s">
        <v>24</v>
      </c>
      <c r="C19" s="39" t="s">
        <v>25</v>
      </c>
      <c r="D19" s="40">
        <v>2226</v>
      </c>
      <c r="E19" s="40"/>
      <c r="F19" s="41"/>
      <c r="G19" s="13"/>
      <c r="H19" s="34"/>
      <c r="K19" s="36"/>
      <c r="L19" s="37"/>
    </row>
    <row r="20" spans="1:12" s="35" customFormat="1">
      <c r="A20" s="30"/>
      <c r="B20" s="38" t="s">
        <v>24</v>
      </c>
      <c r="C20" s="39" t="s">
        <v>26</v>
      </c>
      <c r="D20" s="40">
        <v>2226</v>
      </c>
      <c r="E20" s="40"/>
      <c r="F20" s="41"/>
      <c r="G20" s="13"/>
      <c r="H20" s="34"/>
      <c r="K20" s="36"/>
      <c r="L20" s="37"/>
    </row>
    <row r="21" spans="1:12" s="35" customFormat="1">
      <c r="A21" s="30"/>
      <c r="B21" s="38" t="s">
        <v>27</v>
      </c>
      <c r="C21" s="39" t="s">
        <v>26</v>
      </c>
      <c r="D21" s="40">
        <v>15400</v>
      </c>
      <c r="E21" s="40"/>
      <c r="F21" s="41"/>
      <c r="G21" s="13"/>
      <c r="H21" s="34"/>
      <c r="K21" s="36"/>
      <c r="L21" s="37"/>
    </row>
    <row r="22" spans="1:12" s="35" customFormat="1">
      <c r="A22" s="30"/>
      <c r="B22" s="38" t="s">
        <v>24</v>
      </c>
      <c r="C22" s="39" t="s">
        <v>28</v>
      </c>
      <c r="D22" s="40">
        <v>2226</v>
      </c>
      <c r="E22" s="40"/>
      <c r="F22" s="41"/>
      <c r="G22" s="13"/>
      <c r="H22" s="34"/>
      <c r="K22" s="36"/>
      <c r="L22" s="37"/>
    </row>
    <row r="23" spans="1:12" s="35" customFormat="1">
      <c r="A23" s="30"/>
      <c r="B23" s="38" t="s">
        <v>29</v>
      </c>
      <c r="C23" s="39" t="s">
        <v>28</v>
      </c>
      <c r="D23" s="40">
        <v>1449.5</v>
      </c>
      <c r="E23" s="40"/>
      <c r="F23" s="41"/>
      <c r="G23" s="13"/>
      <c r="H23" s="34"/>
      <c r="K23" s="36"/>
      <c r="L23" s="37"/>
    </row>
    <row r="24" spans="1:12" s="35" customFormat="1">
      <c r="A24" s="30"/>
      <c r="B24" s="38" t="s">
        <v>30</v>
      </c>
      <c r="C24" s="39" t="s">
        <v>28</v>
      </c>
      <c r="D24" s="40">
        <v>1608.02</v>
      </c>
      <c r="E24" s="40"/>
      <c r="F24" s="41"/>
      <c r="G24" s="13"/>
      <c r="H24" s="34"/>
      <c r="K24" s="36"/>
      <c r="L24" s="37"/>
    </row>
    <row r="25" spans="1:12" s="35" customFormat="1">
      <c r="A25" s="30"/>
      <c r="B25" s="38" t="s">
        <v>31</v>
      </c>
      <c r="C25" s="39" t="s">
        <v>28</v>
      </c>
      <c r="D25" s="40">
        <v>805</v>
      </c>
      <c r="E25" s="40"/>
      <c r="F25" s="41"/>
      <c r="G25" s="13"/>
      <c r="H25" s="34"/>
      <c r="K25" s="36"/>
      <c r="L25" s="37"/>
    </row>
    <row r="26" spans="1:12" s="35" customFormat="1">
      <c r="A26" s="30"/>
      <c r="B26" s="38" t="s">
        <v>24</v>
      </c>
      <c r="C26" s="39" t="s">
        <v>32</v>
      </c>
      <c r="D26" s="40">
        <v>2226</v>
      </c>
      <c r="E26" s="40"/>
      <c r="F26" s="41"/>
      <c r="G26" s="13"/>
      <c r="H26" s="34"/>
      <c r="K26" s="36"/>
      <c r="L26" s="37"/>
    </row>
    <row r="27" spans="1:12" s="35" customFormat="1">
      <c r="A27" s="30"/>
      <c r="B27" s="38" t="s">
        <v>33</v>
      </c>
      <c r="C27" s="39" t="s">
        <v>32</v>
      </c>
      <c r="D27" s="39">
        <v>642</v>
      </c>
      <c r="E27" s="40"/>
      <c r="F27" s="41"/>
      <c r="G27" s="13"/>
      <c r="H27" s="34"/>
      <c r="K27" s="36"/>
      <c r="L27" s="37"/>
    </row>
    <row r="28" spans="1:12" s="35" customFormat="1">
      <c r="A28" s="30"/>
      <c r="B28" s="38" t="s">
        <v>24</v>
      </c>
      <c r="C28" s="39" t="s">
        <v>34</v>
      </c>
      <c r="D28" s="40">
        <v>2226</v>
      </c>
      <c r="E28" s="40"/>
      <c r="F28" s="41"/>
      <c r="G28" s="13"/>
      <c r="H28" s="34"/>
      <c r="K28" s="36"/>
      <c r="L28" s="37"/>
    </row>
    <row r="29" spans="1:12" s="35" customFormat="1">
      <c r="A29" s="30"/>
      <c r="B29" s="38" t="s">
        <v>24</v>
      </c>
      <c r="C29" s="39" t="s">
        <v>35</v>
      </c>
      <c r="D29" s="40">
        <v>2226</v>
      </c>
      <c r="E29" s="40"/>
      <c r="F29" s="41"/>
      <c r="G29" s="13"/>
      <c r="H29" s="34"/>
      <c r="K29" s="36"/>
      <c r="L29" s="37"/>
    </row>
    <row r="30" spans="1:12" s="35" customFormat="1">
      <c r="A30" s="30"/>
      <c r="B30" s="38" t="s">
        <v>36</v>
      </c>
      <c r="C30" s="39" t="s">
        <v>35</v>
      </c>
      <c r="D30" s="39">
        <v>7303.72</v>
      </c>
      <c r="E30" s="40"/>
      <c r="F30" s="41"/>
      <c r="G30" s="13"/>
      <c r="H30" s="34"/>
      <c r="K30" s="36"/>
      <c r="L30" s="37"/>
    </row>
    <row r="31" spans="1:12" s="35" customFormat="1">
      <c r="A31" s="30"/>
      <c r="B31" s="38" t="s">
        <v>21</v>
      </c>
      <c r="C31" s="39" t="s">
        <v>35</v>
      </c>
      <c r="D31" s="39">
        <v>5096.67</v>
      </c>
      <c r="E31" s="40"/>
      <c r="F31" s="41"/>
      <c r="G31" s="13"/>
      <c r="H31" s="34"/>
      <c r="K31" s="36"/>
      <c r="L31" s="37"/>
    </row>
    <row r="32" spans="1:12" s="35" customFormat="1">
      <c r="A32" s="30"/>
      <c r="B32" s="38" t="s">
        <v>37</v>
      </c>
      <c r="C32" s="39" t="s">
        <v>35</v>
      </c>
      <c r="D32" s="39">
        <v>350.25</v>
      </c>
      <c r="E32" s="40"/>
      <c r="F32" s="41"/>
      <c r="G32" s="13"/>
      <c r="H32" s="34"/>
      <c r="K32" s="36"/>
      <c r="L32" s="37"/>
    </row>
    <row r="33" spans="1:12" s="35" customFormat="1">
      <c r="A33" s="30"/>
      <c r="B33" s="38" t="s">
        <v>24</v>
      </c>
      <c r="C33" s="39" t="s">
        <v>38</v>
      </c>
      <c r="D33" s="40">
        <v>2226</v>
      </c>
      <c r="E33" s="40"/>
      <c r="F33" s="41"/>
      <c r="G33" s="13"/>
      <c r="H33" s="34"/>
      <c r="K33" s="36"/>
      <c r="L33" s="37"/>
    </row>
    <row r="34" spans="1:12" s="35" customFormat="1">
      <c r="A34" s="30"/>
      <c r="B34" s="38" t="s">
        <v>39</v>
      </c>
      <c r="C34" s="39" t="s">
        <v>38</v>
      </c>
      <c r="D34" s="39">
        <v>48</v>
      </c>
      <c r="E34" s="40"/>
      <c r="F34" s="41"/>
      <c r="G34" s="13"/>
      <c r="H34" s="34"/>
      <c r="K34" s="36"/>
      <c r="L34" s="37"/>
    </row>
    <row r="35" spans="1:12" s="35" customFormat="1">
      <c r="A35" s="30"/>
      <c r="B35" s="38" t="s">
        <v>24</v>
      </c>
      <c r="C35" s="39" t="s">
        <v>40</v>
      </c>
      <c r="D35" s="40">
        <v>2226</v>
      </c>
      <c r="E35" s="40"/>
      <c r="F35" s="41"/>
      <c r="G35" s="13"/>
      <c r="H35" s="34"/>
      <c r="K35" s="36"/>
      <c r="L35" s="37"/>
    </row>
    <row r="36" spans="1:12" s="35" customFormat="1">
      <c r="A36" s="30"/>
      <c r="B36" s="38" t="s">
        <v>41</v>
      </c>
      <c r="C36" s="39" t="s">
        <v>40</v>
      </c>
      <c r="D36" s="39">
        <v>31209.22</v>
      </c>
      <c r="E36" s="40">
        <v>31209.22</v>
      </c>
      <c r="F36" s="41"/>
      <c r="G36" s="13"/>
      <c r="H36" s="34"/>
      <c r="K36" s="36"/>
      <c r="L36" s="37"/>
    </row>
    <row r="37" spans="1:12" s="35" customFormat="1">
      <c r="A37" s="30"/>
      <c r="B37" s="38" t="s">
        <v>42</v>
      </c>
      <c r="C37" s="39" t="s">
        <v>40</v>
      </c>
      <c r="D37" s="39">
        <v>150</v>
      </c>
      <c r="E37" s="40"/>
      <c r="F37" s="41"/>
      <c r="G37" s="13"/>
      <c r="H37" s="34"/>
      <c r="K37" s="36"/>
      <c r="L37" s="37"/>
    </row>
    <row r="38" spans="1:12">
      <c r="A38" s="42"/>
      <c r="B38" s="43" t="s">
        <v>43</v>
      </c>
      <c r="C38" s="44"/>
      <c r="D38" s="45">
        <f>SUBTOTAL(109,D15:D37)</f>
        <v>169739.45</v>
      </c>
      <c r="E38" s="45">
        <f>SUBTOTAL(109,E15:E37)</f>
        <v>44401.22</v>
      </c>
      <c r="F38" s="27"/>
      <c r="G38" s="42"/>
    </row>
    <row r="39" spans="1:12" s="35" customFormat="1">
      <c r="A39" s="46"/>
      <c r="B39" s="47"/>
      <c r="C39" s="48"/>
      <c r="D39" s="49"/>
      <c r="E39" s="46"/>
      <c r="F39" s="46"/>
      <c r="G39" s="46"/>
      <c r="H39" s="34"/>
    </row>
    <row r="40" spans="1:12" s="35" customFormat="1" ht="21" customHeight="1">
      <c r="A40" s="46"/>
      <c r="B40" s="47"/>
      <c r="C40" s="46"/>
      <c r="D40" s="46"/>
      <c r="E40" s="46"/>
      <c r="F40" s="46"/>
      <c r="G40" s="46"/>
      <c r="H40" s="34"/>
    </row>
    <row r="41" spans="1:12" s="35" customFormat="1">
      <c r="A41" s="46"/>
      <c r="B41" s="112" t="s">
        <v>44</v>
      </c>
      <c r="C41" s="113"/>
      <c r="D41" s="113"/>
      <c r="E41" s="113"/>
      <c r="F41" s="114"/>
      <c r="G41" s="46"/>
      <c r="H41" s="34"/>
    </row>
    <row r="42" spans="1:12">
      <c r="A42" s="42"/>
      <c r="B42" s="50" t="s">
        <v>45</v>
      </c>
      <c r="C42" s="50" t="s">
        <v>46</v>
      </c>
      <c r="D42" s="50" t="s">
        <v>47</v>
      </c>
      <c r="E42" s="50" t="s">
        <v>48</v>
      </c>
      <c r="F42" s="50" t="s">
        <v>49</v>
      </c>
      <c r="G42" s="42"/>
    </row>
    <row r="43" spans="1:12">
      <c r="A43" s="42"/>
      <c r="B43" s="51">
        <v>2593.54</v>
      </c>
      <c r="C43" s="51">
        <f>23939.27-1189.95</f>
        <v>22749.32</v>
      </c>
      <c r="D43" s="51">
        <v>26485.88</v>
      </c>
      <c r="E43" s="51">
        <v>-1143.0199999999995</v>
      </c>
      <c r="F43" s="51">
        <f>E38</f>
        <v>44401.22</v>
      </c>
      <c r="G43" s="42"/>
    </row>
    <row r="44" spans="1:12">
      <c r="A44" s="42"/>
      <c r="B44" s="52"/>
      <c r="C44" s="42"/>
      <c r="E44" s="42"/>
      <c r="F44" s="42"/>
      <c r="G44" s="42"/>
      <c r="H44" s="7">
        <f>B43+C43-D43</f>
        <v>-1143.0200000000004</v>
      </c>
    </row>
    <row r="45" spans="1:12">
      <c r="A45" s="42"/>
      <c r="B45" s="53"/>
      <c r="C45" s="54" t="s">
        <v>50</v>
      </c>
      <c r="D45" s="54" t="s">
        <v>51</v>
      </c>
      <c r="E45" s="42"/>
      <c r="F45" s="42"/>
      <c r="G45" s="42"/>
    </row>
    <row r="46" spans="1:12">
      <c r="A46" s="42"/>
      <c r="B46" s="55" t="s">
        <v>52</v>
      </c>
      <c r="C46" s="56">
        <v>18180.428923444997</v>
      </c>
      <c r="D46" s="56">
        <v>778.31107655502274</v>
      </c>
      <c r="E46" s="42"/>
      <c r="F46" s="42"/>
      <c r="G46" s="42"/>
    </row>
    <row r="47" spans="1:12" ht="60.75" customHeight="1">
      <c r="A47" s="42"/>
      <c r="B47" s="109" t="s">
        <v>53</v>
      </c>
      <c r="C47" s="109"/>
      <c r="D47" s="109"/>
      <c r="E47" s="42"/>
      <c r="F47" s="42"/>
      <c r="G47" s="42"/>
    </row>
    <row r="48" spans="1:12">
      <c r="A48" s="42"/>
      <c r="B48" s="14"/>
      <c r="C48" s="11"/>
      <c r="E48" s="42"/>
      <c r="F48" s="42"/>
      <c r="G48" s="42"/>
    </row>
    <row r="49" spans="1:12">
      <c r="A49" s="42"/>
      <c r="B49" s="57" t="s">
        <v>54</v>
      </c>
      <c r="C49" s="58"/>
      <c r="E49" s="42"/>
      <c r="F49" s="42"/>
      <c r="G49" s="42"/>
    </row>
    <row r="50" spans="1:12" s="53" customFormat="1">
      <c r="A50" s="42"/>
      <c r="B50" s="14" t="s">
        <v>55</v>
      </c>
      <c r="C50" s="11"/>
      <c r="E50" s="42"/>
      <c r="F50" s="42"/>
      <c r="G50" s="42"/>
      <c r="H50" s="7"/>
      <c r="I50" s="8"/>
      <c r="J50" s="8"/>
      <c r="K50" s="8"/>
      <c r="L50" s="8"/>
    </row>
    <row r="51" spans="1:12" s="53" customFormat="1">
      <c r="A51" s="42"/>
      <c r="B51" s="14"/>
      <c r="C51" s="11"/>
      <c r="E51" s="42"/>
      <c r="F51" s="42"/>
      <c r="G51" s="42"/>
      <c r="H51" s="7"/>
      <c r="I51" s="8"/>
      <c r="J51" s="8"/>
      <c r="K51" s="8"/>
      <c r="L51" s="8"/>
    </row>
    <row r="52" spans="1:12" s="53" customFormat="1" ht="18.75" customHeight="1">
      <c r="A52" s="59" t="s">
        <v>56</v>
      </c>
      <c r="B52" s="14"/>
      <c r="C52" s="14"/>
      <c r="D52" s="14"/>
      <c r="E52" s="14"/>
      <c r="F52" s="14"/>
      <c r="G52" s="14"/>
      <c r="H52" s="7"/>
      <c r="I52" s="8"/>
      <c r="J52" s="8"/>
      <c r="K52" s="8"/>
      <c r="L52" s="8"/>
    </row>
    <row r="53" spans="1:12" s="53" customFormat="1">
      <c r="A53" s="14"/>
      <c r="B53" s="14"/>
      <c r="C53" s="14"/>
      <c r="D53" s="14"/>
      <c r="E53" s="14"/>
      <c r="F53" s="14"/>
      <c r="G53" s="14"/>
      <c r="H53" s="7"/>
      <c r="I53" s="8"/>
      <c r="J53" s="8"/>
      <c r="K53" s="8"/>
      <c r="L53" s="8"/>
    </row>
    <row r="54" spans="1:12" s="7" customFormat="1">
      <c r="A54" s="57" t="s">
        <v>57</v>
      </c>
      <c r="B54" s="42"/>
      <c r="C54" s="42"/>
      <c r="D54" s="53"/>
      <c r="E54" s="42"/>
      <c r="F54" s="42"/>
      <c r="G54" s="42"/>
      <c r="I54" s="8"/>
      <c r="J54" s="8"/>
      <c r="K54" s="8"/>
      <c r="L54" s="8"/>
    </row>
    <row r="55" spans="1:12" s="7" customFormat="1">
      <c r="A55" s="42"/>
      <c r="B55" s="60" t="s">
        <v>58</v>
      </c>
      <c r="C55" s="42"/>
      <c r="D55" s="53"/>
      <c r="E55" s="42"/>
      <c r="F55" s="42"/>
      <c r="G55" s="42"/>
      <c r="I55" s="8"/>
      <c r="J55" s="8"/>
      <c r="K55" s="8"/>
      <c r="L55" s="8"/>
    </row>
  </sheetData>
  <mergeCells count="6">
    <mergeCell ref="B47:D47"/>
    <mergeCell ref="B2:F2"/>
    <mergeCell ref="B3:F3"/>
    <mergeCell ref="B4:F4"/>
    <mergeCell ref="B5:F5"/>
    <mergeCell ref="B41:F41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tabSelected="1" view="pageBreakPreview" zoomScale="70" zoomScaleSheetLayoutView="70" workbookViewId="0">
      <selection activeCell="A7" sqref="A7:XFD9"/>
    </sheetView>
  </sheetViews>
  <sheetFormatPr defaultRowHeight="18.75"/>
  <cols>
    <col min="1" max="1" width="5.42578125" style="61" customWidth="1"/>
    <col min="2" max="2" width="47.28515625" style="62" customWidth="1"/>
    <col min="3" max="3" width="26" style="8" customWidth="1"/>
    <col min="4" max="4" width="33.7109375" style="53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0" t="s">
        <v>0</v>
      </c>
      <c r="C2" s="110"/>
      <c r="D2" s="110"/>
      <c r="E2" s="110"/>
      <c r="F2" s="110"/>
      <c r="G2" s="10"/>
    </row>
    <row r="3" spans="1:11" ht="48.75" customHeight="1">
      <c r="A3" s="11"/>
      <c r="B3" s="111" t="s">
        <v>59</v>
      </c>
      <c r="C3" s="111"/>
      <c r="D3" s="111"/>
      <c r="E3" s="111"/>
      <c r="F3" s="111"/>
      <c r="G3" s="12"/>
    </row>
    <row r="4" spans="1:11" ht="20.25" customHeight="1">
      <c r="A4" s="11"/>
      <c r="B4" s="110" t="s">
        <v>2</v>
      </c>
      <c r="C4" s="110"/>
      <c r="D4" s="110"/>
      <c r="E4" s="110"/>
      <c r="F4" s="110"/>
      <c r="G4" s="13"/>
    </row>
    <row r="5" spans="1:11">
      <c r="A5" s="11"/>
      <c r="B5" s="110" t="s">
        <v>60</v>
      </c>
      <c r="C5" s="110"/>
      <c r="D5" s="110"/>
      <c r="E5" s="110"/>
      <c r="F5" s="110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4"/>
      <c r="C7" s="64"/>
      <c r="D7" s="64"/>
      <c r="E7" s="64"/>
      <c r="F7" s="64"/>
      <c r="G7" s="13"/>
    </row>
    <row r="8" spans="1:11">
      <c r="A8" s="11"/>
      <c r="B8" s="118" t="s">
        <v>65</v>
      </c>
      <c r="C8" s="118"/>
      <c r="D8" s="118"/>
      <c r="E8" s="118"/>
      <c r="F8" s="118"/>
      <c r="G8" s="13"/>
    </row>
    <row r="9" spans="1:11">
      <c r="A9" s="11"/>
      <c r="B9" s="118"/>
      <c r="C9" s="118"/>
      <c r="D9" s="118"/>
      <c r="E9" s="118"/>
      <c r="F9" s="118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5" t="s">
        <v>66</v>
      </c>
      <c r="C11" s="66" t="s">
        <v>67</v>
      </c>
      <c r="D11" s="67" t="s">
        <v>68</v>
      </c>
      <c r="E11" s="26"/>
      <c r="F11" s="27"/>
      <c r="G11" s="7"/>
      <c r="H11" s="8"/>
      <c r="J11" s="28"/>
      <c r="K11" s="29"/>
    </row>
    <row r="12" spans="1:11" s="35" customFormat="1" ht="75">
      <c r="A12" s="30"/>
      <c r="B12" s="68" t="s">
        <v>69</v>
      </c>
      <c r="C12" s="69" t="s">
        <v>70</v>
      </c>
      <c r="D12" s="70" t="s">
        <v>71</v>
      </c>
      <c r="E12" s="71"/>
      <c r="F12" s="13"/>
      <c r="G12" s="34"/>
      <c r="J12" s="36"/>
      <c r="K12" s="37"/>
    </row>
    <row r="13" spans="1:11" s="77" customFormat="1" ht="75">
      <c r="A13" s="30"/>
      <c r="B13" s="72" t="s">
        <v>72</v>
      </c>
      <c r="C13" s="73" t="s">
        <v>70</v>
      </c>
      <c r="D13" s="74" t="s">
        <v>71</v>
      </c>
      <c r="E13" s="33"/>
      <c r="F13" s="75"/>
      <c r="G13" s="76"/>
      <c r="J13" s="78"/>
      <c r="K13" s="79"/>
    </row>
    <row r="14" spans="1:11" s="77" customFormat="1" ht="58.5" customHeight="1">
      <c r="A14" s="30"/>
      <c r="B14" s="80" t="s">
        <v>73</v>
      </c>
      <c r="C14" s="81" t="s">
        <v>70</v>
      </c>
      <c r="D14" s="82" t="s">
        <v>74</v>
      </c>
      <c r="E14" s="33"/>
      <c r="F14" s="75"/>
      <c r="G14" s="76"/>
      <c r="J14" s="78"/>
      <c r="K14" s="79"/>
    </row>
    <row r="15" spans="1:11" s="77" customFormat="1" ht="60" customHeight="1">
      <c r="A15" s="30"/>
      <c r="B15" s="83" t="s">
        <v>75</v>
      </c>
      <c r="C15" s="73" t="s">
        <v>70</v>
      </c>
      <c r="D15" s="73" t="s">
        <v>74</v>
      </c>
      <c r="E15" s="33"/>
      <c r="F15" s="75"/>
      <c r="G15" s="76"/>
      <c r="J15" s="78"/>
      <c r="K15" s="79"/>
    </row>
    <row r="16" spans="1:11" s="87" customFormat="1">
      <c r="A16" s="30"/>
      <c r="B16" s="84"/>
      <c r="C16" s="85"/>
      <c r="D16" s="85"/>
      <c r="E16" s="33"/>
      <c r="F16" s="13"/>
      <c r="G16" s="86"/>
      <c r="J16" s="88"/>
      <c r="K16" s="89"/>
    </row>
    <row r="17" spans="1:11" s="35" customFormat="1" ht="56.25">
      <c r="A17" s="30" t="s">
        <v>7</v>
      </c>
      <c r="B17" s="90" t="s">
        <v>13</v>
      </c>
      <c r="C17" s="90" t="s">
        <v>15</v>
      </c>
      <c r="D17" s="90" t="s">
        <v>76</v>
      </c>
      <c r="E17" s="33"/>
      <c r="F17" s="13"/>
      <c r="G17" s="34"/>
      <c r="J17" s="36"/>
      <c r="K17" s="37"/>
    </row>
    <row r="18" spans="1:11" s="35" customFormat="1">
      <c r="A18" s="30"/>
      <c r="B18" s="38" t="s">
        <v>88</v>
      </c>
      <c r="C18" s="91">
        <f>2226*12</f>
        <v>26712</v>
      </c>
      <c r="D18" s="92"/>
      <c r="E18" s="33"/>
      <c r="F18" s="13"/>
      <c r="G18" s="34"/>
      <c r="J18" s="36"/>
      <c r="K18" s="37"/>
    </row>
    <row r="19" spans="1:11" s="35" customFormat="1">
      <c r="A19" s="30"/>
      <c r="B19" s="38" t="s">
        <v>78</v>
      </c>
      <c r="C19" s="39">
        <f>233+198</f>
        <v>431</v>
      </c>
      <c r="D19" s="40"/>
      <c r="E19" s="33"/>
      <c r="F19" s="13"/>
      <c r="G19" s="34"/>
      <c r="J19" s="36"/>
      <c r="K19" s="37"/>
    </row>
    <row r="20" spans="1:11" s="35" customFormat="1">
      <c r="A20" s="30"/>
      <c r="B20" s="93" t="s">
        <v>77</v>
      </c>
      <c r="C20" s="39">
        <v>253</v>
      </c>
      <c r="D20" s="40"/>
      <c r="E20" s="33"/>
      <c r="F20" s="13"/>
      <c r="G20" s="34"/>
      <c r="J20" s="36"/>
      <c r="K20" s="37"/>
    </row>
    <row r="21" spans="1:11" s="35" customFormat="1">
      <c r="A21" s="30"/>
      <c r="B21" s="93" t="s">
        <v>89</v>
      </c>
      <c r="C21" s="39">
        <v>1059.71</v>
      </c>
      <c r="D21" s="40"/>
      <c r="E21" s="41"/>
      <c r="F21" s="13"/>
      <c r="G21" s="34"/>
      <c r="J21" s="36"/>
      <c r="K21" s="37"/>
    </row>
    <row r="22" spans="1:11" s="35" customFormat="1">
      <c r="A22" s="30"/>
      <c r="B22" s="93" t="s">
        <v>90</v>
      </c>
      <c r="C22" s="39">
        <v>29560.3</v>
      </c>
      <c r="D22" s="40"/>
      <c r="E22" s="41"/>
      <c r="F22" s="13"/>
      <c r="G22" s="34"/>
      <c r="J22" s="36"/>
      <c r="K22" s="37"/>
    </row>
    <row r="23" spans="1:11" s="35" customFormat="1">
      <c r="A23" s="30"/>
      <c r="B23" s="38" t="s">
        <v>79</v>
      </c>
      <c r="C23" s="39">
        <v>291</v>
      </c>
      <c r="D23" s="40"/>
      <c r="E23" s="41"/>
      <c r="F23" s="13"/>
      <c r="G23" s="34"/>
      <c r="J23" s="36"/>
      <c r="K23" s="37"/>
    </row>
    <row r="24" spans="1:11" s="35" customFormat="1">
      <c r="A24" s="30"/>
      <c r="B24" s="38" t="s">
        <v>80</v>
      </c>
      <c r="C24" s="39">
        <v>86.25</v>
      </c>
      <c r="D24" s="40"/>
      <c r="E24" s="41"/>
      <c r="F24" s="13"/>
      <c r="G24" s="34"/>
      <c r="J24" s="36"/>
      <c r="K24" s="37"/>
    </row>
    <row r="25" spans="1:11" s="35" customFormat="1">
      <c r="A25" s="30"/>
      <c r="B25" s="93" t="s">
        <v>91</v>
      </c>
      <c r="C25" s="39">
        <v>13728.37</v>
      </c>
      <c r="D25" s="40"/>
      <c r="E25" s="41"/>
      <c r="F25" s="13"/>
      <c r="G25" s="34"/>
      <c r="J25" s="36"/>
      <c r="K25" s="37"/>
    </row>
    <row r="26" spans="1:11" s="35" customFormat="1">
      <c r="A26" s="30"/>
      <c r="B26" s="93" t="s">
        <v>92</v>
      </c>
      <c r="C26" s="39">
        <v>4674.7</v>
      </c>
      <c r="D26" s="40"/>
      <c r="E26" s="41"/>
      <c r="F26" s="13"/>
      <c r="G26" s="34"/>
      <c r="J26" s="36"/>
      <c r="K26" s="37"/>
    </row>
    <row r="27" spans="1:11" s="35" customFormat="1">
      <c r="A27" s="30"/>
      <c r="B27" s="93" t="s">
        <v>31</v>
      </c>
      <c r="C27" s="39">
        <v>980</v>
      </c>
      <c r="D27" s="40"/>
      <c r="E27" s="41"/>
      <c r="F27" s="13"/>
      <c r="G27" s="34"/>
      <c r="J27" s="36"/>
      <c r="K27" s="37"/>
    </row>
    <row r="28" spans="1:11" s="35" customFormat="1">
      <c r="A28" s="30"/>
      <c r="B28" s="93" t="s">
        <v>81</v>
      </c>
      <c r="C28" s="39">
        <v>26802.75</v>
      </c>
      <c r="D28" s="40"/>
      <c r="E28" s="41"/>
      <c r="F28" s="13"/>
      <c r="G28" s="34"/>
      <c r="J28" s="36"/>
      <c r="K28" s="37"/>
    </row>
    <row r="29" spans="1:11" s="35" customFormat="1">
      <c r="A29" s="30"/>
      <c r="B29" s="94" t="s">
        <v>43</v>
      </c>
      <c r="C29" s="95">
        <f>SUBTOTAL(109,[Стоимость всего:])</f>
        <v>104579.07999999999</v>
      </c>
      <c r="D29" s="95">
        <f>SUBTOTAL(109,[в т.ч. расходы со статьи КР])</f>
        <v>0</v>
      </c>
      <c r="E29" s="41"/>
      <c r="F29" s="13"/>
      <c r="G29" s="34"/>
      <c r="J29" s="36"/>
      <c r="K29" s="37"/>
    </row>
    <row r="30" spans="1:11" s="35" customFormat="1">
      <c r="A30" s="30"/>
      <c r="B30" s="47"/>
      <c r="C30" s="46"/>
      <c r="D30" s="46"/>
      <c r="E30" s="41"/>
      <c r="F30" s="13"/>
      <c r="G30" s="34"/>
      <c r="J30" s="36"/>
      <c r="K30" s="37"/>
    </row>
    <row r="31" spans="1:11" s="35" customFormat="1">
      <c r="A31" s="30"/>
      <c r="B31" s="115" t="s">
        <v>82</v>
      </c>
      <c r="C31" s="115"/>
      <c r="D31" s="115"/>
      <c r="E31" s="115"/>
      <c r="F31" s="115"/>
      <c r="G31" s="34"/>
      <c r="J31" s="36"/>
      <c r="K31" s="37"/>
    </row>
    <row r="32" spans="1:11" s="35" customFormat="1" ht="37.5">
      <c r="A32" s="30"/>
      <c r="B32" s="63" t="s">
        <v>61</v>
      </c>
      <c r="C32" s="63" t="s">
        <v>62</v>
      </c>
      <c r="D32" s="63" t="s">
        <v>63</v>
      </c>
      <c r="E32" s="63" t="s">
        <v>64</v>
      </c>
      <c r="F32" s="63" t="s">
        <v>93</v>
      </c>
      <c r="G32" s="34"/>
      <c r="I32" s="41"/>
      <c r="J32" s="13"/>
      <c r="K32" s="37"/>
    </row>
    <row r="33" spans="1:12" s="35" customFormat="1">
      <c r="A33" s="30"/>
      <c r="B33" s="51">
        <v>-1143.0199999999995</v>
      </c>
      <c r="C33" s="51">
        <v>29036.52</v>
      </c>
      <c r="D33" s="51">
        <v>29657.62</v>
      </c>
      <c r="E33" s="51">
        <v>627.58000000000004</v>
      </c>
      <c r="F33" s="51">
        <v>30724.17</v>
      </c>
      <c r="G33" s="34"/>
      <c r="I33" s="96"/>
      <c r="J33" s="96"/>
      <c r="K33" s="37"/>
    </row>
    <row r="34" spans="1:12" s="35" customFormat="1">
      <c r="A34" s="30"/>
      <c r="B34" s="60" t="s">
        <v>94</v>
      </c>
      <c r="C34" s="42"/>
      <c r="D34" s="53"/>
      <c r="E34" s="41"/>
      <c r="F34" s="13"/>
      <c r="G34" s="34"/>
      <c r="J34" s="36"/>
      <c r="K34" s="37"/>
    </row>
    <row r="35" spans="1:12" s="35" customFormat="1">
      <c r="A35" s="30"/>
      <c r="G35" s="34"/>
      <c r="J35" s="36"/>
      <c r="K35" s="37"/>
    </row>
    <row r="36" spans="1:12" s="35" customFormat="1">
      <c r="A36" s="46"/>
      <c r="B36" s="53"/>
      <c r="C36" s="54" t="s">
        <v>50</v>
      </c>
      <c r="D36" s="54" t="s">
        <v>51</v>
      </c>
      <c r="G36" s="46"/>
      <c r="H36" s="34"/>
    </row>
    <row r="37" spans="1:12" s="35" customFormat="1" ht="30" customHeight="1">
      <c r="A37" s="46"/>
      <c r="B37" s="97" t="s">
        <v>83</v>
      </c>
      <c r="C37" s="98">
        <v>68821.740000000005</v>
      </c>
      <c r="D37" s="98">
        <v>0</v>
      </c>
      <c r="G37" s="46"/>
      <c r="H37" s="34"/>
    </row>
    <row r="38" spans="1:12" s="35" customFormat="1" hidden="1">
      <c r="A38" s="46"/>
      <c r="B38" s="99"/>
      <c r="C38" s="99"/>
      <c r="D38" s="99"/>
      <c r="G38" s="46"/>
      <c r="H38" s="34"/>
    </row>
    <row r="39" spans="1:12" s="101" customFormat="1" ht="57" customHeight="1">
      <c r="A39" s="100"/>
      <c r="B39" s="109" t="s">
        <v>53</v>
      </c>
      <c r="C39" s="109"/>
      <c r="D39" s="109"/>
      <c r="G39" s="100"/>
      <c r="H39" s="102"/>
    </row>
    <row r="40" spans="1:12">
      <c r="A40" s="42"/>
      <c r="B40" s="8"/>
      <c r="C40" s="58"/>
      <c r="G40" s="42"/>
    </row>
    <row r="41" spans="1:12" s="99" customFormat="1">
      <c r="A41" s="103"/>
      <c r="B41" s="53"/>
      <c r="C41" s="11"/>
      <c r="D41" s="53"/>
      <c r="E41" s="103"/>
      <c r="F41" s="103"/>
      <c r="G41" s="103"/>
      <c r="H41" s="104"/>
    </row>
    <row r="42" spans="1:12">
      <c r="A42" s="57" t="s">
        <v>54</v>
      </c>
      <c r="B42" s="105"/>
      <c r="C42" s="105"/>
      <c r="D42" s="106" t="s">
        <v>84</v>
      </c>
      <c r="F42" s="42"/>
      <c r="G42" s="42"/>
    </row>
    <row r="43" spans="1:12" s="53" customFormat="1">
      <c r="A43" s="16" t="s">
        <v>55</v>
      </c>
      <c r="B43" s="105"/>
      <c r="C43" s="105"/>
      <c r="D43" s="42" t="s">
        <v>85</v>
      </c>
      <c r="F43" s="42"/>
      <c r="G43" s="42"/>
      <c r="H43" s="7"/>
      <c r="I43" s="8"/>
      <c r="J43" s="8"/>
      <c r="K43" s="8"/>
      <c r="L43" s="8"/>
    </row>
    <row r="44" spans="1:12" s="53" customFormat="1">
      <c r="A44" s="42"/>
      <c r="B44" s="62"/>
      <c r="C44" s="8"/>
      <c r="E44" s="42"/>
      <c r="F44" s="42"/>
      <c r="G44" s="42"/>
      <c r="H44" s="7"/>
      <c r="I44" s="8"/>
      <c r="J44" s="8"/>
      <c r="K44" s="8"/>
      <c r="L44" s="8"/>
    </row>
    <row r="45" spans="1:12" s="53" customFormat="1" ht="18.75" customHeight="1">
      <c r="A45" s="116" t="s">
        <v>86</v>
      </c>
      <c r="B45" s="116"/>
      <c r="C45" s="116"/>
      <c r="D45" s="116"/>
      <c r="E45" s="116"/>
      <c r="F45" s="116"/>
      <c r="G45" s="107"/>
      <c r="H45" s="7"/>
      <c r="I45" s="8"/>
      <c r="J45" s="8"/>
      <c r="K45" s="8"/>
      <c r="L45" s="8"/>
    </row>
    <row r="46" spans="1:12" s="53" customFormat="1" ht="38.25" customHeight="1">
      <c r="A46" s="116"/>
      <c r="B46" s="116"/>
      <c r="C46" s="116"/>
      <c r="D46" s="116"/>
      <c r="E46" s="116"/>
      <c r="F46" s="116"/>
      <c r="G46" s="107"/>
      <c r="H46" s="7"/>
      <c r="I46" s="8"/>
      <c r="J46" s="8"/>
      <c r="K46" s="8"/>
      <c r="L46" s="8"/>
    </row>
    <row r="47" spans="1:12" ht="15" customHeight="1">
      <c r="A47" s="117" t="s">
        <v>87</v>
      </c>
      <c r="B47" s="117"/>
      <c r="C47" s="117"/>
      <c r="D47" s="117"/>
      <c r="E47" s="117"/>
      <c r="F47" s="117"/>
      <c r="G47" s="108"/>
    </row>
    <row r="48" spans="1:12" ht="42" customHeight="1">
      <c r="A48" s="117"/>
      <c r="B48" s="117"/>
      <c r="C48" s="117"/>
      <c r="D48" s="117"/>
      <c r="E48" s="117"/>
      <c r="F48" s="117"/>
      <c r="G48" s="108"/>
    </row>
    <row r="49" spans="2:12" s="61" customFormat="1" ht="42" customHeight="1">
      <c r="B49" s="62"/>
      <c r="C49" s="8"/>
      <c r="D49" s="53"/>
      <c r="E49" s="8"/>
      <c r="F49" s="8"/>
      <c r="G49" s="8"/>
      <c r="H49" s="7"/>
      <c r="I49" s="8"/>
      <c r="J49" s="8"/>
      <c r="K49" s="8"/>
      <c r="L49" s="8"/>
    </row>
  </sheetData>
  <sheetProtection password="ECC7" sheet="1" objects="1" scenarios="1"/>
  <mergeCells count="9">
    <mergeCell ref="B31:F31"/>
    <mergeCell ref="B39:D39"/>
    <mergeCell ref="A45:F46"/>
    <mergeCell ref="A47:F48"/>
    <mergeCell ref="B2:F2"/>
    <mergeCell ref="B3:F3"/>
    <mergeCell ref="B4:F4"/>
    <mergeCell ref="B5:F5"/>
    <mergeCell ref="B8:F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2013 год</vt:lpstr>
      <vt:lpstr>2014 год</vt:lpstr>
      <vt:lpstr>'2013 год'!Область_печати</vt:lpstr>
      <vt:lpstr>'2014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cp:lastPrinted>2015-01-28T03:19:52Z</cp:lastPrinted>
  <dcterms:created xsi:type="dcterms:W3CDTF">2014-09-19T05:26:15Z</dcterms:created>
  <dcterms:modified xsi:type="dcterms:W3CDTF">2015-03-17T03:31:57Z</dcterms:modified>
</cp:coreProperties>
</file>