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 activeTab="1"/>
  </bookViews>
  <sheets>
    <sheet name="2013 год" sheetId="1" r:id="rId1"/>
    <sheet name="2014 год" sheetId="2" r:id="rId2"/>
  </sheets>
  <definedNames>
    <definedName name="_xlnm.Print_Area" localSheetId="0">'2013 год'!$A$1:$G$49</definedName>
    <definedName name="_xlnm.Print_Area" localSheetId="1">'2014 год'!$A$1:$F$65</definedName>
  </definedNames>
  <calcPr calcId="124519"/>
</workbook>
</file>

<file path=xl/calcChain.xml><?xml version="1.0" encoding="utf-8"?>
<calcChain xmlns="http://schemas.openxmlformats.org/spreadsheetml/2006/main">
  <c r="D36" i="2"/>
  <c r="F40" s="1"/>
  <c r="C36"/>
  <c r="C37" i="1"/>
  <c r="H38" s="1"/>
  <c r="E32"/>
  <c r="F37" s="1"/>
  <c r="D32"/>
</calcChain>
</file>

<file path=xl/sharedStrings.xml><?xml version="1.0" encoding="utf-8"?>
<sst xmlns="http://schemas.openxmlformats.org/spreadsheetml/2006/main" count="125" uniqueCount="95">
  <si>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</si>
  <si>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</si>
  <si>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ул.Ермака,д.21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</si>
  <si>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</si>
  <si>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</si>
  <si>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</si>
  <si>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</si>
  <si>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</si>
  <si>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</si>
  <si>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</si>
  <si>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</si>
  <si>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</si>
  <si>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</si>
  <si>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</si>
  <si>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</si>
  <si>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</si>
  <si>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</si>
  <si>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</si>
  <si>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</si>
  <si>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</si>
  <si>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Ремонт теплоснабжения</t>
  </si>
  <si>
    <t>июнь</t>
  </si>
  <si>
    <t>Ремонт водосточной трубы</t>
  </si>
  <si>
    <t>июль</t>
  </si>
  <si>
    <t>Электромонтажные работы</t>
  </si>
  <si>
    <t>Ремонт крыши</t>
  </si>
  <si>
    <t>август</t>
  </si>
  <si>
    <t>Материаы</t>
  </si>
  <si>
    <t>Установка металлической двери</t>
  </si>
  <si>
    <t>сентябрь</t>
  </si>
  <si>
    <t>Разработка грунта</t>
  </si>
  <si>
    <t>октябрь</t>
  </si>
  <si>
    <t>Ремонт системы г.в.с.</t>
  </si>
  <si>
    <t>Установка шайб</t>
  </si>
  <si>
    <t>ноябрь</t>
  </si>
  <si>
    <t>Ремонт водоотведения</t>
  </si>
  <si>
    <t>декабрь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</si>
  <si>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</si>
  <si>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</si>
  <si>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</si>
  <si>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</si>
  <si>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</si>
  <si>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</si>
  <si>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</si>
  <si>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</si>
  <si>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</si>
  <si>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</si>
  <si>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</si>
  <si>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</si>
  <si>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</si>
  <si>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</si>
  <si>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</si>
  <si>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</si>
  <si>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</si>
  <si>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</si>
  <si>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</si>
  <si>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</si>
  <si>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</si>
  <si>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</si>
  <si>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</si>
  <si>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</si>
  <si>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</si>
  <si>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</si>
  <si>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</si>
  <si>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</si>
  <si>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</si>
  <si>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</si>
  <si>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</si>
  <si>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</si>
  <si>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</si>
  <si>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</si>
  <si>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Замена запорной арматуры</t>
  </si>
  <si>
    <t>Капитальный ремонт 2014 г.,руб.</t>
  </si>
  <si>
    <t>Расходы в 2014 г.*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</si>
  <si>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</si>
  <si>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</si>
  <si>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</si>
  <si>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</si>
  <si>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</si>
  <si>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Смена патрона</t>
  </si>
  <si>
    <t>Полублок</t>
  </si>
  <si>
    <t>Ремонт теплоснабжения (кв.2)</t>
  </si>
  <si>
    <t>Ремонт системы х.в.с.(кв.64)</t>
  </si>
  <si>
    <t>Ремонт лестничных ограждений</t>
  </si>
  <si>
    <t>Ремонт системы х.в.с.</t>
  </si>
  <si>
    <t>Ремонт системы г.в.с. (кв.4,12)</t>
  </si>
  <si>
    <t>Ремонт системы г.в.с. (подвал)</t>
  </si>
  <si>
    <t>Дезинсекция подвала</t>
  </si>
  <si>
    <t>Очистка подвала</t>
  </si>
  <si>
    <t>Ремонт водоотведения (кв.48)</t>
  </si>
  <si>
    <t>Ремонт водоотведения (подвал)</t>
  </si>
  <si>
    <t>Ремонт водоотведения (кв.78)</t>
  </si>
  <si>
    <t>Ремонт системы х.в.с.(кв.4)</t>
  </si>
  <si>
    <t>Ремонт теплоснабжения (кв.15)</t>
  </si>
  <si>
    <t>Установка ОПУ х.в.с.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</si>
</sst>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5" fillId="0" borderId="0"/>
  </cellStyleXfs>
  <cellXfs count="122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/>
    <xf numFmtId="4" fontId="13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14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2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hidden="1"/>
    </xf>
    <xf numFmtId="4" fontId="18" fillId="0" borderId="0" xfId="0" applyNumberFormat="1" applyFont="1" applyAlignment="1" applyProtection="1">
      <alignment horizontal="left" wrapText="1"/>
      <protection hidden="1"/>
    </xf>
    <xf numFmtId="4" fontId="1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478131421294665109110124125126127179180181182184185210" displayName="Таблица1478131421294665109110124125126127179180181182184185210" ref="B16:E32" totalsRowCount="1" headerRowDxfId="24" dataDxfId="22" totalsRowDxfId="20" headerRowBorderDxfId="23" tableBorderDxfId="21" totalsRowBorderDxfId="19">
  <autoFilter ref="B16:E31"/>
  <tableColumns count="4">
    <tableColumn id="1" name="Выполненные работы по ремонту  общего имущества МКД и прочие оказанные услуги" totalsRowLabel="Итог" dataDxfId="18" totalsRowDxfId="17"/>
    <tableColumn id="7" name="Месяц" dataDxfId="16" totalsRowDxfId="15"/>
    <tableColumn id="5" name="Стоимость всего:" totalsRowFunction="sum" dataDxfId="14" totalsRowDxfId="13"/>
    <tableColumn id="8" name="в т.ч. финансирование со статьи КР" totalsRowFunction="sum" dataDxfId="12" totalsRowDxfId="1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421" displayName="Таблица421" ref="B17:D36" totalsRowCount="1" headerRowDxfId="10" dataDxfId="8" totalsRowDxfId="6" headerRowBorderDxfId="9" tableBorderDxfId="7">
  <autoFilter ref="B17:D35"/>
  <tableColumns count="3">
    <tableColumn id="1" name="Выполненные работы по ремонту  общего имущества МКД и прочие оказанные услуги" totalsRowLabel="Итог" dataDxfId="5" totalsRowDxfId="4"/>
    <tableColumn id="2" name="Стоимость всего:" totalsRowFunction="sum" dataDxfId="3" totalsRowDxfId="2"/>
    <tableColumn id="3" name="в т.ч. расходы со статьи КР" totalsRowFunction="sum" dataDxfId="1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view="pageBreakPreview" zoomScale="70" zoomScaleSheetLayoutView="70" workbookViewId="0">
      <selection activeCell="B26" sqref="B26"/>
    </sheetView>
  </sheetViews>
  <sheetFormatPr defaultRowHeight="18.75"/>
  <cols>
    <col min="1" max="1" width="5.42578125" style="63" customWidth="1"/>
    <col min="2" max="2" width="43.7109375" style="64" customWidth="1"/>
    <col min="3" max="3" width="26.140625" style="8" bestFit="1" customWidth="1"/>
    <col min="4" max="4" width="34" style="55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12" t="s">
        <v>0</v>
      </c>
      <c r="C2" s="112"/>
      <c r="D2" s="112"/>
      <c r="E2" s="112"/>
      <c r="F2" s="112"/>
      <c r="G2" s="10"/>
    </row>
    <row r="3" spans="1:12" ht="48.75" customHeight="1">
      <c r="A3" s="11"/>
      <c r="B3" s="113" t="s">
        <v>1</v>
      </c>
      <c r="C3" s="113"/>
      <c r="D3" s="113"/>
      <c r="E3" s="113"/>
      <c r="F3" s="113"/>
      <c r="G3" s="12"/>
    </row>
    <row r="4" spans="1:12" ht="20.25" customHeight="1">
      <c r="A4" s="11"/>
      <c r="B4" s="112" t="s">
        <v>2</v>
      </c>
      <c r="C4" s="112"/>
      <c r="D4" s="112"/>
      <c r="E4" s="112"/>
      <c r="F4" s="112"/>
      <c r="G4" s="13"/>
    </row>
    <row r="5" spans="1:12">
      <c r="A5" s="11"/>
      <c r="B5" s="112" t="s">
        <v>3</v>
      </c>
      <c r="C5" s="112"/>
      <c r="D5" s="112"/>
      <c r="E5" s="112"/>
      <c r="F5" s="112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14" t="s">
        <v>13</v>
      </c>
      <c r="C14" s="114"/>
      <c r="D14" s="22">
        <v>242153.53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453.1</v>
      </c>
      <c r="E18" s="42"/>
      <c r="F18" s="43"/>
      <c r="G18" s="13"/>
      <c r="H18" s="35"/>
      <c r="K18" s="37"/>
      <c r="L18" s="38"/>
    </row>
    <row r="19" spans="1:12" s="36" customFormat="1">
      <c r="A19" s="31"/>
      <c r="B19" s="39" t="s">
        <v>22</v>
      </c>
      <c r="C19" s="40" t="s">
        <v>23</v>
      </c>
      <c r="D19" s="42">
        <v>2560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24</v>
      </c>
      <c r="C20" s="40" t="s">
        <v>23</v>
      </c>
      <c r="D20" s="42">
        <v>406</v>
      </c>
      <c r="E20" s="42"/>
      <c r="F20" s="43"/>
      <c r="G20" s="13"/>
      <c r="H20" s="35"/>
      <c r="K20" s="37"/>
      <c r="L20" s="38"/>
    </row>
    <row r="21" spans="1:12" s="36" customFormat="1">
      <c r="A21" s="31"/>
      <c r="B21" s="39" t="s">
        <v>25</v>
      </c>
      <c r="C21" s="40" t="s">
        <v>26</v>
      </c>
      <c r="D21" s="42">
        <v>3362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25</v>
      </c>
      <c r="C22" s="40" t="s">
        <v>26</v>
      </c>
      <c r="D22" s="42">
        <v>9226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27</v>
      </c>
      <c r="C23" s="40" t="s">
        <v>26</v>
      </c>
      <c r="D23" s="42">
        <v>22297</v>
      </c>
      <c r="E23" s="42"/>
      <c r="F23" s="43"/>
      <c r="G23" s="13"/>
      <c r="H23" s="35"/>
      <c r="K23" s="37"/>
      <c r="L23" s="38"/>
    </row>
    <row r="24" spans="1:12" s="36" customFormat="1" ht="19.5" customHeight="1">
      <c r="A24" s="31"/>
      <c r="B24" s="39" t="s">
        <v>28</v>
      </c>
      <c r="C24" s="40" t="s">
        <v>29</v>
      </c>
      <c r="D24" s="42">
        <v>20463.7</v>
      </c>
      <c r="E24" s="42"/>
      <c r="F24" s="43"/>
      <c r="G24" s="13"/>
      <c r="H24" s="35"/>
      <c r="K24" s="37"/>
      <c r="L24" s="38"/>
    </row>
    <row r="25" spans="1:12" s="36" customFormat="1">
      <c r="A25" s="31"/>
      <c r="B25" s="39" t="s">
        <v>30</v>
      </c>
      <c r="C25" s="40" t="s">
        <v>31</v>
      </c>
      <c r="D25" s="42">
        <v>1036</v>
      </c>
      <c r="E25" s="42"/>
      <c r="F25" s="43"/>
      <c r="G25" s="13"/>
      <c r="H25" s="35"/>
      <c r="K25" s="37"/>
      <c r="L25" s="38"/>
    </row>
    <row r="26" spans="1:12" s="36" customFormat="1">
      <c r="A26" s="31"/>
      <c r="B26" s="39" t="s">
        <v>32</v>
      </c>
      <c r="C26" s="40" t="s">
        <v>31</v>
      </c>
      <c r="D26" s="42">
        <v>1116.6199999999999</v>
      </c>
      <c r="E26" s="42"/>
      <c r="F26" s="43"/>
      <c r="G26" s="13"/>
      <c r="H26" s="35"/>
      <c r="K26" s="37"/>
      <c r="L26" s="38"/>
    </row>
    <row r="27" spans="1:12" s="36" customFormat="1">
      <c r="A27" s="31"/>
      <c r="B27" s="39" t="s">
        <v>33</v>
      </c>
      <c r="C27" s="40" t="s">
        <v>31</v>
      </c>
      <c r="D27" s="42">
        <v>350.25</v>
      </c>
      <c r="E27" s="42"/>
      <c r="F27" s="43"/>
      <c r="G27" s="13"/>
      <c r="H27" s="35"/>
      <c r="K27" s="37"/>
      <c r="L27" s="38"/>
    </row>
    <row r="28" spans="1:12" s="36" customFormat="1">
      <c r="A28" s="31"/>
      <c r="B28" s="39" t="s">
        <v>20</v>
      </c>
      <c r="C28" s="40" t="s">
        <v>34</v>
      </c>
      <c r="D28" s="40">
        <v>1401.51</v>
      </c>
      <c r="E28" s="42"/>
      <c r="F28" s="43"/>
      <c r="G28" s="13"/>
      <c r="H28" s="35"/>
      <c r="K28" s="37"/>
      <c r="L28" s="38"/>
    </row>
    <row r="29" spans="1:12" s="36" customFormat="1">
      <c r="A29" s="31"/>
      <c r="B29" s="39" t="s">
        <v>20</v>
      </c>
      <c r="C29" s="40" t="s">
        <v>34</v>
      </c>
      <c r="D29" s="40">
        <v>58256.71</v>
      </c>
      <c r="E29" s="42">
        <v>58256.71</v>
      </c>
      <c r="F29" s="43"/>
      <c r="G29" s="13"/>
      <c r="H29" s="35"/>
      <c r="K29" s="37"/>
      <c r="L29" s="38"/>
    </row>
    <row r="30" spans="1:12" s="36" customFormat="1">
      <c r="A30" s="31"/>
      <c r="B30" s="39" t="s">
        <v>35</v>
      </c>
      <c r="C30" s="40" t="s">
        <v>34</v>
      </c>
      <c r="D30" s="40">
        <v>3123.24</v>
      </c>
      <c r="E30" s="42"/>
      <c r="F30" s="43"/>
      <c r="G30" s="13"/>
      <c r="H30" s="35"/>
      <c r="K30" s="37"/>
      <c r="L30" s="38"/>
    </row>
    <row r="31" spans="1:12" s="36" customFormat="1">
      <c r="A31" s="31"/>
      <c r="B31" s="39" t="s">
        <v>20</v>
      </c>
      <c r="C31" s="40" t="s">
        <v>36</v>
      </c>
      <c r="D31" s="40">
        <v>28898.400000000001</v>
      </c>
      <c r="E31" s="42">
        <v>28898.400000000001</v>
      </c>
      <c r="F31" s="43"/>
      <c r="G31" s="13"/>
      <c r="H31" s="35"/>
      <c r="K31" s="37"/>
      <c r="L31" s="38"/>
    </row>
    <row r="32" spans="1:12">
      <c r="A32" s="44"/>
      <c r="B32" s="45" t="s">
        <v>37</v>
      </c>
      <c r="C32" s="46"/>
      <c r="D32" s="47">
        <f>SUBTOTAL(109,D17:D31)</f>
        <v>152950.53000000003</v>
      </c>
      <c r="E32" s="47">
        <f>SUBTOTAL(109,E17:E31)</f>
        <v>87155.11</v>
      </c>
      <c r="F32" s="28"/>
      <c r="G32" s="44"/>
    </row>
    <row r="33" spans="1:12" s="36" customFormat="1">
      <c r="A33" s="48"/>
      <c r="B33" s="49"/>
      <c r="C33" s="50"/>
      <c r="D33" s="51"/>
      <c r="E33" s="48"/>
      <c r="F33" s="48"/>
      <c r="G33" s="48"/>
      <c r="H33" s="35"/>
    </row>
    <row r="34" spans="1:12" s="36" customFormat="1" ht="21" customHeight="1">
      <c r="A34" s="48"/>
      <c r="B34" s="49"/>
      <c r="C34" s="48"/>
      <c r="D34" s="48"/>
      <c r="E34" s="48"/>
      <c r="F34" s="48"/>
      <c r="G34" s="48"/>
      <c r="H34" s="35"/>
    </row>
    <row r="35" spans="1:12" s="36" customFormat="1">
      <c r="A35" s="48"/>
      <c r="B35" s="115" t="s">
        <v>38</v>
      </c>
      <c r="C35" s="116"/>
      <c r="D35" s="116"/>
      <c r="E35" s="116"/>
      <c r="F35" s="117"/>
      <c r="G35" s="48"/>
      <c r="H35" s="35"/>
    </row>
    <row r="36" spans="1:12">
      <c r="A36" s="44"/>
      <c r="B36" s="52" t="s">
        <v>39</v>
      </c>
      <c r="C36" s="52" t="s">
        <v>40</v>
      </c>
      <c r="D36" s="52" t="s">
        <v>41</v>
      </c>
      <c r="E36" s="52" t="s">
        <v>42</v>
      </c>
      <c r="F36" s="52" t="s">
        <v>43</v>
      </c>
      <c r="G36" s="44"/>
    </row>
    <row r="37" spans="1:12">
      <c r="A37" s="44"/>
      <c r="B37" s="53">
        <v>9301.57</v>
      </c>
      <c r="C37" s="53">
        <f>55620.4899999999-0.3</f>
        <v>55620.1899999999</v>
      </c>
      <c r="D37" s="53">
        <v>51711.44</v>
      </c>
      <c r="E37" s="53">
        <v>13210.319999999998</v>
      </c>
      <c r="F37" s="53">
        <f>E32</f>
        <v>87155.11</v>
      </c>
      <c r="G37" s="44"/>
    </row>
    <row r="38" spans="1:12">
      <c r="A38" s="44"/>
      <c r="B38" s="54"/>
      <c r="C38" s="44"/>
      <c r="E38" s="44"/>
      <c r="F38" s="44"/>
      <c r="G38" s="44"/>
      <c r="H38" s="7">
        <f>B37+C37-D37</f>
        <v>13210.319999999898</v>
      </c>
    </row>
    <row r="39" spans="1:12">
      <c r="A39" s="44"/>
      <c r="B39" s="55"/>
      <c r="C39" s="56" t="s">
        <v>44</v>
      </c>
      <c r="D39" s="56" t="s">
        <v>45</v>
      </c>
      <c r="E39" s="44"/>
      <c r="F39" s="44"/>
      <c r="G39" s="44"/>
    </row>
    <row r="40" spans="1:12">
      <c r="A40" s="44"/>
      <c r="B40" s="57" t="s">
        <v>46</v>
      </c>
      <c r="C40" s="58">
        <v>197396.70199999999</v>
      </c>
      <c r="D40" s="58">
        <v>70402.63</v>
      </c>
      <c r="E40" s="44"/>
      <c r="F40" s="44"/>
      <c r="G40" s="44"/>
    </row>
    <row r="41" spans="1:12" ht="60.75" customHeight="1">
      <c r="A41" s="44"/>
      <c r="B41" s="111" t="s">
        <v>47</v>
      </c>
      <c r="C41" s="111"/>
      <c r="D41" s="111"/>
      <c r="E41" s="44"/>
      <c r="F41" s="44"/>
      <c r="G41" s="44"/>
    </row>
    <row r="42" spans="1:12">
      <c r="A42" s="44"/>
      <c r="B42" s="14"/>
      <c r="C42" s="11"/>
      <c r="E42" s="44"/>
      <c r="F42" s="44"/>
      <c r="G42" s="44"/>
    </row>
    <row r="43" spans="1:12">
      <c r="A43" s="44"/>
      <c r="B43" s="59" t="s">
        <v>48</v>
      </c>
      <c r="C43" s="60"/>
      <c r="E43" s="44"/>
      <c r="F43" s="44"/>
      <c r="G43" s="44"/>
    </row>
    <row r="44" spans="1:12" s="55" customFormat="1">
      <c r="A44" s="44"/>
      <c r="B44" s="14" t="s">
        <v>49</v>
      </c>
      <c r="C44" s="11"/>
      <c r="E44" s="44"/>
      <c r="F44" s="44"/>
      <c r="G44" s="44"/>
      <c r="H44" s="7"/>
      <c r="I44" s="8"/>
      <c r="J44" s="8"/>
      <c r="K44" s="8"/>
      <c r="L44" s="8"/>
    </row>
    <row r="45" spans="1:12" s="55" customFormat="1">
      <c r="A45" s="44"/>
      <c r="B45" s="14"/>
      <c r="C45" s="11"/>
      <c r="E45" s="44"/>
      <c r="F45" s="44"/>
      <c r="G45" s="44"/>
      <c r="H45" s="7"/>
      <c r="I45" s="8"/>
      <c r="J45" s="8"/>
      <c r="K45" s="8"/>
      <c r="L45" s="8"/>
    </row>
    <row r="46" spans="1:12" s="55" customFormat="1" ht="18.75" customHeight="1">
      <c r="A46" s="61" t="s">
        <v>50</v>
      </c>
      <c r="B46" s="14"/>
      <c r="C46" s="14"/>
      <c r="D46" s="14"/>
      <c r="E46" s="14"/>
      <c r="F46" s="14"/>
      <c r="G46" s="14"/>
      <c r="H46" s="7"/>
      <c r="I46" s="8"/>
      <c r="J46" s="8"/>
      <c r="K46" s="8"/>
      <c r="L46" s="8"/>
    </row>
    <row r="47" spans="1:12" s="55" customFormat="1">
      <c r="A47" s="14"/>
      <c r="B47" s="14"/>
      <c r="C47" s="14"/>
      <c r="D47" s="14"/>
      <c r="E47" s="14"/>
      <c r="F47" s="14"/>
      <c r="G47" s="14"/>
      <c r="H47" s="7"/>
      <c r="I47" s="8"/>
      <c r="J47" s="8"/>
      <c r="K47" s="8"/>
      <c r="L47" s="8"/>
    </row>
    <row r="48" spans="1:12" s="7" customFormat="1">
      <c r="A48" s="59" t="s">
        <v>51</v>
      </c>
      <c r="B48" s="44"/>
      <c r="C48" s="44"/>
      <c r="D48" s="55"/>
      <c r="E48" s="44"/>
      <c r="F48" s="44"/>
      <c r="G48" s="44"/>
      <c r="I48" s="8"/>
      <c r="J48" s="8"/>
      <c r="K48" s="8"/>
      <c r="L48" s="8"/>
    </row>
    <row r="49" spans="1:12" s="7" customFormat="1">
      <c r="A49" s="44"/>
      <c r="B49" s="62" t="s">
        <v>52</v>
      </c>
      <c r="C49" s="44"/>
      <c r="D49" s="55"/>
      <c r="E49" s="44"/>
      <c r="F49" s="44"/>
      <c r="G49" s="44"/>
      <c r="I49" s="8"/>
      <c r="J49" s="8"/>
      <c r="K49" s="8"/>
      <c r="L49" s="8"/>
    </row>
  </sheetData>
  <mergeCells count="7">
    <mergeCell ref="B41:D41"/>
    <mergeCell ref="B2:F2"/>
    <mergeCell ref="B3:F3"/>
    <mergeCell ref="B4:F4"/>
    <mergeCell ref="B5:F5"/>
    <mergeCell ref="B14:C14"/>
    <mergeCell ref="B35:F35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6"/>
  <sheetViews>
    <sheetView tabSelected="1" view="pageBreakPreview" zoomScale="70" zoomScaleSheetLayoutView="70" workbookViewId="0">
      <selection activeCell="A7" sqref="A7:XFD9"/>
    </sheetView>
  </sheetViews>
  <sheetFormatPr defaultRowHeight="18.75"/>
  <cols>
    <col min="1" max="1" width="5.42578125" style="63" customWidth="1"/>
    <col min="2" max="2" width="47.28515625" style="64" customWidth="1"/>
    <col min="3" max="3" width="26" style="8" customWidth="1"/>
    <col min="4" max="4" width="33.7109375" style="55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2" t="s">
        <v>0</v>
      </c>
      <c r="C2" s="112"/>
      <c r="D2" s="112"/>
      <c r="E2" s="112"/>
      <c r="F2" s="112"/>
      <c r="G2" s="10"/>
    </row>
    <row r="3" spans="1:11" ht="48.75" customHeight="1">
      <c r="A3" s="11"/>
      <c r="B3" s="113" t="s">
        <v>53</v>
      </c>
      <c r="C3" s="113"/>
      <c r="D3" s="113"/>
      <c r="E3" s="113"/>
      <c r="F3" s="113"/>
      <c r="G3" s="12"/>
    </row>
    <row r="4" spans="1:11" ht="20.25" customHeight="1">
      <c r="A4" s="11"/>
      <c r="B4" s="112" t="s">
        <v>2</v>
      </c>
      <c r="C4" s="112"/>
      <c r="D4" s="112"/>
      <c r="E4" s="112"/>
      <c r="F4" s="112"/>
      <c r="G4" s="13"/>
    </row>
    <row r="5" spans="1:11">
      <c r="A5" s="11"/>
      <c r="B5" s="112" t="s">
        <v>54</v>
      </c>
      <c r="C5" s="112"/>
      <c r="D5" s="112"/>
      <c r="E5" s="112"/>
      <c r="F5" s="112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6"/>
      <c r="C7" s="66"/>
      <c r="D7" s="66"/>
      <c r="E7" s="66"/>
      <c r="F7" s="66"/>
      <c r="G7" s="13"/>
    </row>
    <row r="8" spans="1:11">
      <c r="A8" s="11"/>
      <c r="B8" s="121" t="s">
        <v>59</v>
      </c>
      <c r="C8" s="121"/>
      <c r="D8" s="121"/>
      <c r="E8" s="121"/>
      <c r="F8" s="121"/>
      <c r="G8" s="13"/>
    </row>
    <row r="9" spans="1:11">
      <c r="A9" s="11"/>
      <c r="B9" s="121"/>
      <c r="C9" s="121"/>
      <c r="D9" s="121"/>
      <c r="E9" s="121"/>
      <c r="F9" s="121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67" t="s">
        <v>60</v>
      </c>
      <c r="C11" s="68" t="s">
        <v>61</v>
      </c>
      <c r="D11" s="69" t="s">
        <v>62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0" t="s">
        <v>63</v>
      </c>
      <c r="C12" s="71" t="s">
        <v>64</v>
      </c>
      <c r="D12" s="72" t="s">
        <v>65</v>
      </c>
      <c r="E12" s="73"/>
      <c r="F12" s="13"/>
      <c r="G12" s="35"/>
      <c r="J12" s="37"/>
      <c r="K12" s="38"/>
    </row>
    <row r="13" spans="1:11" s="79" customFormat="1" ht="75">
      <c r="A13" s="31"/>
      <c r="B13" s="74" t="s">
        <v>66</v>
      </c>
      <c r="C13" s="75" t="s">
        <v>64</v>
      </c>
      <c r="D13" s="76" t="s">
        <v>65</v>
      </c>
      <c r="E13" s="34"/>
      <c r="F13" s="77"/>
      <c r="G13" s="78"/>
      <c r="J13" s="80"/>
      <c r="K13" s="81"/>
    </row>
    <row r="14" spans="1:11" s="79" customFormat="1" ht="58.5" customHeight="1">
      <c r="A14" s="31"/>
      <c r="B14" s="82" t="s">
        <v>67</v>
      </c>
      <c r="C14" s="83" t="s">
        <v>64</v>
      </c>
      <c r="D14" s="84" t="s">
        <v>68</v>
      </c>
      <c r="E14" s="34"/>
      <c r="F14" s="77"/>
      <c r="G14" s="78"/>
      <c r="J14" s="80"/>
      <c r="K14" s="81"/>
    </row>
    <row r="15" spans="1:11" s="79" customFormat="1" ht="60" customHeight="1">
      <c r="A15" s="31"/>
      <c r="B15" s="85" t="s">
        <v>69</v>
      </c>
      <c r="C15" s="75" t="s">
        <v>64</v>
      </c>
      <c r="D15" s="75" t="s">
        <v>68</v>
      </c>
      <c r="E15" s="34"/>
      <c r="F15" s="77"/>
      <c r="G15" s="78"/>
      <c r="J15" s="80"/>
      <c r="K15" s="81"/>
    </row>
    <row r="16" spans="1:11" s="89" customFormat="1">
      <c r="A16" s="31"/>
      <c r="B16" s="86"/>
      <c r="C16" s="87"/>
      <c r="D16" s="87"/>
      <c r="E16" s="34"/>
      <c r="F16" s="13"/>
      <c r="G16" s="88"/>
      <c r="J16" s="90"/>
      <c r="K16" s="91"/>
    </row>
    <row r="17" spans="1:11" s="36" customFormat="1" ht="56.25">
      <c r="A17" s="31" t="s">
        <v>7</v>
      </c>
      <c r="B17" s="92" t="s">
        <v>14</v>
      </c>
      <c r="C17" s="92" t="s">
        <v>16</v>
      </c>
      <c r="D17" s="92" t="s">
        <v>70</v>
      </c>
      <c r="E17" s="34"/>
      <c r="F17" s="13"/>
      <c r="G17" s="35"/>
      <c r="J17" s="37"/>
      <c r="K17" s="38"/>
    </row>
    <row r="18" spans="1:11" s="36" customFormat="1">
      <c r="A18" s="31"/>
      <c r="B18" s="39" t="s">
        <v>79</v>
      </c>
      <c r="C18" s="93">
        <v>17</v>
      </c>
      <c r="D18" s="94"/>
      <c r="E18" s="34"/>
      <c r="F18" s="13"/>
      <c r="G18" s="35"/>
      <c r="J18" s="37"/>
      <c r="K18" s="38"/>
    </row>
    <row r="19" spans="1:11" s="36" customFormat="1">
      <c r="A19" s="31"/>
      <c r="B19" s="39" t="s">
        <v>80</v>
      </c>
      <c r="C19" s="40">
        <v>5000</v>
      </c>
      <c r="D19" s="42"/>
      <c r="E19" s="34"/>
      <c r="F19" s="13"/>
      <c r="G19" s="35"/>
      <c r="J19" s="37"/>
      <c r="K19" s="38"/>
    </row>
    <row r="20" spans="1:11" s="36" customFormat="1">
      <c r="A20" s="31"/>
      <c r="B20" s="39" t="s">
        <v>82</v>
      </c>
      <c r="C20" s="40">
        <v>5371.5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81</v>
      </c>
      <c r="C21" s="40">
        <v>3102.75</v>
      </c>
      <c r="D21" s="42"/>
      <c r="E21" s="43"/>
      <c r="F21" s="13"/>
      <c r="G21" s="35"/>
      <c r="J21" s="37"/>
      <c r="K21" s="38"/>
    </row>
    <row r="22" spans="1:11" s="36" customFormat="1">
      <c r="A22" s="31"/>
      <c r="B22" s="95" t="s">
        <v>35</v>
      </c>
      <c r="C22" s="40">
        <v>720.2</v>
      </c>
      <c r="D22" s="42"/>
      <c r="E22" s="43"/>
      <c r="F22" s="13"/>
      <c r="G22" s="35"/>
      <c r="J22" s="37"/>
      <c r="K22" s="38"/>
    </row>
    <row r="23" spans="1:11" s="36" customFormat="1">
      <c r="A23" s="31"/>
      <c r="B23" s="39" t="s">
        <v>83</v>
      </c>
      <c r="C23" s="40">
        <v>27817.5</v>
      </c>
      <c r="D23" s="42"/>
      <c r="E23" s="43"/>
      <c r="F23" s="13"/>
      <c r="G23" s="35"/>
      <c r="J23" s="37"/>
      <c r="K23" s="38"/>
    </row>
    <row r="24" spans="1:11" s="36" customFormat="1">
      <c r="A24" s="31"/>
      <c r="B24" s="39" t="s">
        <v>84</v>
      </c>
      <c r="C24" s="40">
        <v>154806</v>
      </c>
      <c r="D24" s="42">
        <v>120207.28</v>
      </c>
      <c r="E24" s="43"/>
      <c r="F24" s="13"/>
      <c r="G24" s="35"/>
      <c r="J24" s="37"/>
      <c r="K24" s="38"/>
    </row>
    <row r="25" spans="1:11" s="36" customFormat="1">
      <c r="A25" s="31"/>
      <c r="B25" s="39" t="s">
        <v>85</v>
      </c>
      <c r="C25" s="40">
        <v>3212.9</v>
      </c>
      <c r="D25" s="42"/>
      <c r="E25" s="43"/>
      <c r="F25" s="13"/>
      <c r="G25" s="35"/>
      <c r="J25" s="37"/>
      <c r="K25" s="38"/>
    </row>
    <row r="26" spans="1:11" s="36" customFormat="1">
      <c r="A26" s="31"/>
      <c r="B26" s="39" t="s">
        <v>71</v>
      </c>
      <c r="C26" s="40">
        <v>667</v>
      </c>
      <c r="D26" s="42"/>
      <c r="E26" s="43"/>
      <c r="F26" s="13"/>
      <c r="G26" s="35"/>
      <c r="J26" s="37"/>
      <c r="K26" s="38"/>
    </row>
    <row r="27" spans="1:11" s="36" customFormat="1">
      <c r="A27" s="31"/>
      <c r="B27" s="39" t="s">
        <v>86</v>
      </c>
      <c r="C27" s="40">
        <v>43946.44</v>
      </c>
      <c r="D27" s="42"/>
      <c r="E27" s="43"/>
      <c r="F27" s="13"/>
      <c r="G27" s="35"/>
      <c r="J27" s="37"/>
      <c r="K27" s="38"/>
    </row>
    <row r="28" spans="1:11" s="36" customFormat="1">
      <c r="A28" s="31"/>
      <c r="B28" s="95" t="s">
        <v>87</v>
      </c>
      <c r="C28" s="40">
        <v>14597.71</v>
      </c>
      <c r="D28" s="42"/>
      <c r="E28" s="43"/>
      <c r="F28" s="13"/>
      <c r="G28" s="35"/>
      <c r="J28" s="37"/>
      <c r="K28" s="38"/>
    </row>
    <row r="29" spans="1:11" s="36" customFormat="1">
      <c r="A29" s="31"/>
      <c r="B29" s="95" t="s">
        <v>88</v>
      </c>
      <c r="C29" s="40">
        <v>4180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95" t="s">
        <v>89</v>
      </c>
      <c r="C30" s="40">
        <v>6623.79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95" t="s">
        <v>90</v>
      </c>
      <c r="C31" s="40">
        <v>141506.47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95" t="s">
        <v>91</v>
      </c>
      <c r="C32" s="40">
        <v>6031.78</v>
      </c>
      <c r="D32" s="42"/>
      <c r="E32" s="43"/>
      <c r="F32" s="13"/>
      <c r="G32" s="35"/>
      <c r="J32" s="37"/>
      <c r="K32" s="38"/>
    </row>
    <row r="33" spans="1:11" s="36" customFormat="1">
      <c r="A33" s="31"/>
      <c r="B33" s="39" t="s">
        <v>92</v>
      </c>
      <c r="C33" s="40">
        <v>3281.75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39" t="s">
        <v>93</v>
      </c>
      <c r="C34" s="40">
        <v>1244.92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95" t="s">
        <v>94</v>
      </c>
      <c r="C35" s="40">
        <v>31223.81</v>
      </c>
      <c r="D35" s="42"/>
      <c r="E35" s="43"/>
      <c r="F35" s="13"/>
      <c r="G35" s="35"/>
      <c r="J35" s="37"/>
      <c r="K35" s="38"/>
    </row>
    <row r="36" spans="1:11" s="36" customFormat="1">
      <c r="A36" s="31"/>
      <c r="B36" s="96" t="s">
        <v>37</v>
      </c>
      <c r="C36" s="97">
        <f>SUBTOTAL(109,[Стоимость всего:])</f>
        <v>453351.52</v>
      </c>
      <c r="D36" s="97">
        <f>SUBTOTAL(109,[в т.ч. расходы со статьи КР])</f>
        <v>120207.28</v>
      </c>
      <c r="E36" s="43"/>
      <c r="F36" s="13"/>
      <c r="G36" s="35"/>
      <c r="J36" s="37"/>
      <c r="K36" s="38"/>
    </row>
    <row r="37" spans="1:11" s="36" customFormat="1">
      <c r="A37" s="31"/>
      <c r="B37" s="49"/>
      <c r="C37" s="48"/>
      <c r="D37" s="48"/>
      <c r="E37" s="43"/>
      <c r="F37" s="13"/>
      <c r="G37" s="35"/>
      <c r="J37" s="37"/>
      <c r="K37" s="38"/>
    </row>
    <row r="38" spans="1:11" s="36" customFormat="1">
      <c r="A38" s="31"/>
      <c r="B38" s="118" t="s">
        <v>72</v>
      </c>
      <c r="C38" s="118"/>
      <c r="D38" s="118"/>
      <c r="E38" s="118"/>
      <c r="F38" s="118"/>
      <c r="G38" s="35"/>
      <c r="J38" s="37"/>
      <c r="K38" s="38"/>
    </row>
    <row r="39" spans="1:11" s="36" customFormat="1" ht="37.5">
      <c r="A39" s="31"/>
      <c r="B39" s="65" t="s">
        <v>55</v>
      </c>
      <c r="C39" s="65" t="s">
        <v>56</v>
      </c>
      <c r="D39" s="65" t="s">
        <v>57</v>
      </c>
      <c r="E39" s="65" t="s">
        <v>58</v>
      </c>
      <c r="F39" s="65" t="s">
        <v>73</v>
      </c>
      <c r="G39" s="35"/>
      <c r="I39" s="43"/>
      <c r="J39" s="13"/>
      <c r="K39" s="38"/>
    </row>
    <row r="40" spans="1:11" s="36" customFormat="1">
      <c r="A40" s="31"/>
      <c r="B40" s="53">
        <v>13210.319999999998</v>
      </c>
      <c r="C40" s="53">
        <v>50981.41</v>
      </c>
      <c r="D40" s="53">
        <v>49804.650000000009</v>
      </c>
      <c r="E40" s="53">
        <v>14387.080000000002</v>
      </c>
      <c r="F40" s="53">
        <f>Таблица421[[#Totals],[в т.ч. расходы со статьи КР]]</f>
        <v>120207.28</v>
      </c>
      <c r="G40" s="35"/>
      <c r="I40" s="98"/>
      <c r="J40" s="98"/>
      <c r="K40" s="38"/>
    </row>
    <row r="41" spans="1:11" s="36" customFormat="1">
      <c r="A41" s="31"/>
      <c r="B41" s="62"/>
      <c r="C41" s="44"/>
      <c r="D41" s="55"/>
      <c r="E41" s="43"/>
      <c r="F41" s="13"/>
      <c r="G41" s="35"/>
      <c r="J41" s="37"/>
      <c r="K41" s="38"/>
    </row>
    <row r="42" spans="1:11" s="36" customFormat="1">
      <c r="A42" s="31"/>
      <c r="G42" s="35"/>
      <c r="J42" s="37"/>
      <c r="K42" s="38"/>
    </row>
    <row r="43" spans="1:11" s="36" customFormat="1">
      <c r="A43" s="48"/>
      <c r="B43" s="55"/>
      <c r="C43" s="56" t="s">
        <v>44</v>
      </c>
      <c r="D43" s="56" t="s">
        <v>45</v>
      </c>
      <c r="G43" s="48"/>
      <c r="H43" s="35"/>
    </row>
    <row r="44" spans="1:11" s="36" customFormat="1" ht="30" customHeight="1">
      <c r="A44" s="48"/>
      <c r="B44" s="99" t="s">
        <v>74</v>
      </c>
      <c r="C44" s="100">
        <v>7601.82</v>
      </c>
      <c r="D44" s="100">
        <v>0</v>
      </c>
      <c r="G44" s="48"/>
      <c r="H44" s="35"/>
    </row>
    <row r="45" spans="1:11" s="36" customFormat="1" hidden="1">
      <c r="A45" s="48"/>
      <c r="B45" s="101"/>
      <c r="C45" s="101"/>
      <c r="D45" s="101"/>
      <c r="G45" s="48"/>
      <c r="H45" s="35"/>
    </row>
    <row r="46" spans="1:11" s="103" customFormat="1" ht="57" customHeight="1">
      <c r="A46" s="102"/>
      <c r="B46" s="111" t="s">
        <v>47</v>
      </c>
      <c r="C46" s="111"/>
      <c r="D46" s="111"/>
      <c r="G46" s="102"/>
      <c r="H46" s="104"/>
    </row>
    <row r="47" spans="1:11">
      <c r="A47" s="44"/>
      <c r="B47" s="8"/>
      <c r="C47" s="60"/>
      <c r="G47" s="44"/>
    </row>
    <row r="48" spans="1:11" s="101" customFormat="1">
      <c r="A48" s="105"/>
      <c r="B48" s="55"/>
      <c r="C48" s="11"/>
      <c r="D48" s="55"/>
      <c r="E48" s="105"/>
      <c r="F48" s="105"/>
      <c r="G48" s="105"/>
      <c r="H48" s="106"/>
    </row>
    <row r="49" spans="1:12">
      <c r="A49" s="59" t="s">
        <v>48</v>
      </c>
      <c r="B49" s="107"/>
      <c r="C49" s="107"/>
      <c r="D49" s="108" t="s">
        <v>75</v>
      </c>
      <c r="F49" s="44"/>
      <c r="G49" s="44"/>
    </row>
    <row r="50" spans="1:12" s="55" customFormat="1">
      <c r="A50" s="16" t="s">
        <v>49</v>
      </c>
      <c r="B50" s="107"/>
      <c r="C50" s="107"/>
      <c r="D50" s="44" t="s">
        <v>76</v>
      </c>
      <c r="F50" s="44"/>
      <c r="G50" s="44"/>
      <c r="H50" s="7"/>
      <c r="I50" s="8"/>
      <c r="J50" s="8"/>
      <c r="K50" s="8"/>
      <c r="L50" s="8"/>
    </row>
    <row r="51" spans="1:12" s="55" customFormat="1">
      <c r="A51" s="44"/>
      <c r="B51" s="64"/>
      <c r="C51" s="8"/>
      <c r="E51" s="44"/>
      <c r="F51" s="44"/>
      <c r="G51" s="44"/>
      <c r="H51" s="7"/>
      <c r="I51" s="8"/>
      <c r="J51" s="8"/>
      <c r="K51" s="8"/>
      <c r="L51" s="8"/>
    </row>
    <row r="52" spans="1:12" s="55" customFormat="1" ht="18.75" customHeight="1">
      <c r="A52" s="119" t="s">
        <v>77</v>
      </c>
      <c r="B52" s="119"/>
      <c r="C52" s="119"/>
      <c r="D52" s="119"/>
      <c r="E52" s="119"/>
      <c r="F52" s="119"/>
      <c r="G52" s="109"/>
      <c r="H52" s="7"/>
      <c r="I52" s="8"/>
      <c r="J52" s="8"/>
      <c r="K52" s="8"/>
      <c r="L52" s="8"/>
    </row>
    <row r="53" spans="1:12" s="55" customFormat="1" ht="38.25" customHeight="1">
      <c r="A53" s="119"/>
      <c r="B53" s="119"/>
      <c r="C53" s="119"/>
      <c r="D53" s="119"/>
      <c r="E53" s="119"/>
      <c r="F53" s="119"/>
      <c r="G53" s="109"/>
      <c r="H53" s="7"/>
      <c r="I53" s="8"/>
      <c r="J53" s="8"/>
      <c r="K53" s="8"/>
      <c r="L53" s="8"/>
    </row>
    <row r="54" spans="1:12" ht="15" customHeight="1">
      <c r="A54" s="120" t="s">
        <v>78</v>
      </c>
      <c r="B54" s="120"/>
      <c r="C54" s="120"/>
      <c r="D54" s="120"/>
      <c r="E54" s="120"/>
      <c r="F54" s="120"/>
      <c r="G54" s="110"/>
    </row>
    <row r="55" spans="1:12" ht="42" customHeight="1">
      <c r="A55" s="120"/>
      <c r="B55" s="120"/>
      <c r="C55" s="120"/>
      <c r="D55" s="120"/>
      <c r="E55" s="120"/>
      <c r="F55" s="120"/>
      <c r="G55" s="110"/>
    </row>
    <row r="56" spans="1:12" s="63" customFormat="1" ht="42" customHeight="1">
      <c r="B56" s="64"/>
      <c r="C56" s="8"/>
      <c r="D56" s="55"/>
      <c r="E56" s="8"/>
      <c r="F56" s="8"/>
      <c r="G56" s="8"/>
      <c r="H56" s="7"/>
      <c r="I56" s="8"/>
      <c r="J56" s="8"/>
      <c r="K56" s="8"/>
      <c r="L56" s="8"/>
    </row>
  </sheetData>
  <sheetProtection password="ECC7" sheet="1" objects="1" scenarios="1"/>
  <mergeCells count="9">
    <mergeCell ref="B38:F38"/>
    <mergeCell ref="B46:D46"/>
    <mergeCell ref="A52:F53"/>
    <mergeCell ref="A54:F55"/>
    <mergeCell ref="B2:F2"/>
    <mergeCell ref="B3:F3"/>
    <mergeCell ref="B4:F4"/>
    <mergeCell ref="B5:F5"/>
    <mergeCell ref="B8:F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2013 год</vt:lpstr>
      <vt:lpstr>2014 год</vt:lpstr>
      <vt:lpstr>'2013 год'!Область_печати</vt:lpstr>
      <vt:lpstr>'2014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2014-09-19T05:30:24Z</dcterms:created>
  <dcterms:modified xsi:type="dcterms:W3CDTF">2015-03-17T03:32:58Z</dcterms:modified>
</cp:coreProperties>
</file>